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filterPrivacy="1" defaultThemeVersion="166925"/>
  <xr:revisionPtr revIDLastSave="0" documentId="13_ncr:1_{971ECA47-6D69-4504-8DD8-8F25445463A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Sheet1!$A$1:$R$33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6" i="1" l="1"/>
  <c r="L17" i="1"/>
  <c r="M17" i="1" s="1"/>
  <c r="L18" i="1"/>
  <c r="L19" i="1"/>
  <c r="L20" i="1"/>
  <c r="L21" i="1"/>
  <c r="L22" i="1"/>
  <c r="L23" i="1"/>
  <c r="M23" i="1" s="1"/>
  <c r="L24" i="1"/>
  <c r="M24" i="1" s="1"/>
  <c r="L25" i="1"/>
  <c r="M25" i="1" s="1"/>
  <c r="L26" i="1"/>
  <c r="L27" i="1"/>
  <c r="L28" i="1"/>
  <c r="M28" i="1" s="1"/>
  <c r="L29" i="1"/>
  <c r="L30" i="1"/>
  <c r="L31" i="1"/>
  <c r="M31" i="1" s="1"/>
  <c r="L32" i="1"/>
  <c r="M32" i="1" s="1"/>
  <c r="M16" i="1"/>
  <c r="M18" i="1"/>
  <c r="M21" i="1"/>
  <c r="M26" i="1"/>
  <c r="M29" i="1"/>
  <c r="L15" i="1"/>
  <c r="M15" i="1" s="1"/>
  <c r="M14" i="1"/>
  <c r="M19" i="1"/>
  <c r="M20" i="1"/>
  <c r="M22" i="1"/>
  <c r="M27" i="1"/>
  <c r="M30" i="1"/>
  <c r="M12" i="1"/>
  <c r="L14" i="1"/>
  <c r="L12" i="1"/>
  <c r="H14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12" i="1"/>
  <c r="J13" i="1" l="1"/>
  <c r="J14" i="1"/>
  <c r="P14" i="1" s="1"/>
  <c r="J16" i="1"/>
  <c r="P16" i="1" s="1"/>
  <c r="J17" i="1"/>
  <c r="P17" i="1" s="1"/>
  <c r="J18" i="1"/>
  <c r="P18" i="1" s="1"/>
  <c r="J19" i="1"/>
  <c r="P19" i="1" s="1"/>
  <c r="J20" i="1"/>
  <c r="P20" i="1" s="1"/>
  <c r="J21" i="1"/>
  <c r="P21" i="1" s="1"/>
  <c r="J22" i="1"/>
  <c r="P22" i="1" s="1"/>
  <c r="J23" i="1"/>
  <c r="P23" i="1" s="1"/>
  <c r="J24" i="1"/>
  <c r="P24" i="1" s="1"/>
  <c r="J25" i="1"/>
  <c r="P25" i="1" s="1"/>
  <c r="J26" i="1"/>
  <c r="P26" i="1" s="1"/>
  <c r="J27" i="1"/>
  <c r="P27" i="1" s="1"/>
  <c r="J28" i="1"/>
  <c r="P28" i="1" s="1"/>
  <c r="J29" i="1"/>
  <c r="P29" i="1" s="1"/>
  <c r="J30" i="1"/>
  <c r="P30" i="1" s="1"/>
  <c r="J31" i="1"/>
  <c r="P31" i="1" s="1"/>
  <c r="J32" i="1"/>
  <c r="P32" i="1" s="1"/>
  <c r="J12" i="1"/>
  <c r="P12" i="1" s="1"/>
  <c r="L13" i="1" l="1"/>
  <c r="M13" i="1" s="1"/>
  <c r="Q13" i="1" s="1"/>
  <c r="J15" i="1"/>
  <c r="P15" i="1" s="1"/>
  <c r="F33" i="1" a="1"/>
  <c r="F33" i="1" s="1"/>
  <c r="P13" i="1" l="1"/>
  <c r="Q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<sst xmlns="http://schemas.openxmlformats.org/spreadsheetml/2006/main" count="37" uniqueCount="34">
  <si>
    <t>Ｎｏ</t>
    <phoneticPr fontId="3"/>
  </si>
  <si>
    <t>人数</t>
    <rPh sb="0" eb="2">
      <t>ニンズウ</t>
    </rPh>
    <phoneticPr fontId="3"/>
  </si>
  <si>
    <t>例</t>
    <rPh sb="0" eb="1">
      <t>レイ</t>
    </rPh>
    <phoneticPr fontId="3"/>
  </si>
  <si>
    <t>旅行開始日</t>
    <rPh sb="0" eb="4">
      <t>リョコウカイシ</t>
    </rPh>
    <phoneticPr fontId="3"/>
  </si>
  <si>
    <t>日帰り/泊数</t>
    <rPh sb="0" eb="2">
      <t>ヒガエ</t>
    </rPh>
    <rPh sb="4" eb="5">
      <t>ハク</t>
    </rPh>
    <rPh sb="5" eb="6">
      <t>スウ</t>
    </rPh>
    <phoneticPr fontId="3"/>
  </si>
  <si>
    <t>ツアー名/団体名</t>
    <rPh sb="3" eb="4">
      <t>メイ</t>
    </rPh>
    <rPh sb="5" eb="8">
      <t>ダンタイメイ</t>
    </rPh>
    <phoneticPr fontId="3"/>
  </si>
  <si>
    <t>理論値</t>
    <rPh sb="0" eb="3">
      <t>リロンチ</t>
    </rPh>
    <phoneticPr fontId="3"/>
  </si>
  <si>
    <t>【別記様式７別添】</t>
    <rPh sb="1" eb="3">
      <t>ベッキ</t>
    </rPh>
    <rPh sb="3" eb="5">
      <t>ヨウシキ</t>
    </rPh>
    <rPh sb="6" eb="8">
      <t>ベッテン</t>
    </rPh>
    <phoneticPr fontId="3"/>
  </si>
  <si>
    <t>合計金額</t>
    <rPh sb="0" eb="4">
      <t>ゴウケイキンガク</t>
    </rPh>
    <phoneticPr fontId="3"/>
  </si>
  <si>
    <t>補助金名</t>
    <rPh sb="0" eb="4">
      <t>ホジョキンメイ</t>
    </rPh>
    <phoneticPr fontId="3"/>
  </si>
  <si>
    <t>全国旅行支援</t>
    <rPh sb="0" eb="6">
      <t>ゼンコクリョコウシエン</t>
    </rPh>
    <phoneticPr fontId="3"/>
  </si>
  <si>
    <t>※最終的な人数、泊数、旅行代金、割引額等が記載された書面の提出が可能な場合、本書類の提出は不要です。</t>
    <rPh sb="1" eb="4">
      <t>サイシュウテキ</t>
    </rPh>
    <rPh sb="5" eb="7">
      <t>ニンズウ</t>
    </rPh>
    <rPh sb="8" eb="10">
      <t>ハクスウ</t>
    </rPh>
    <rPh sb="11" eb="15">
      <t>リョコウダイキン</t>
    </rPh>
    <rPh sb="16" eb="19">
      <t>ワリビキガク</t>
    </rPh>
    <rPh sb="19" eb="20">
      <t>トウ</t>
    </rPh>
    <rPh sb="21" eb="23">
      <t>キサイ</t>
    </rPh>
    <rPh sb="26" eb="28">
      <t>ショメン</t>
    </rPh>
    <rPh sb="29" eb="31">
      <t>テイシュツ</t>
    </rPh>
    <rPh sb="32" eb="34">
      <t>カノウ</t>
    </rPh>
    <rPh sb="35" eb="37">
      <t>バアイ</t>
    </rPh>
    <rPh sb="38" eb="40">
      <t>ホンショ</t>
    </rPh>
    <rPh sb="40" eb="41">
      <t>ルイ</t>
    </rPh>
    <rPh sb="42" eb="44">
      <t>テイシュツ</t>
    </rPh>
    <rPh sb="45" eb="47">
      <t>フヨウ</t>
    </rPh>
    <phoneticPr fontId="3"/>
  </si>
  <si>
    <t>・白色のセルのみ入力してください(水色のセルは自動計算です)</t>
    <rPh sb="1" eb="3">
      <t>シロイロ</t>
    </rPh>
    <rPh sb="8" eb="10">
      <t>ニュウリョク</t>
    </rPh>
    <rPh sb="17" eb="19">
      <t>ミズイロ</t>
    </rPh>
    <rPh sb="23" eb="27">
      <t>ジドウケイサン</t>
    </rPh>
    <phoneticPr fontId="3"/>
  </si>
  <si>
    <t>2泊以上</t>
  </si>
  <si>
    <t>・同じツアーでも一人当たりの旅行代金や併用時の割引額が異なる場合は、別の行に記入してください。</t>
    <rPh sb="38" eb="40">
      <t>キニュウ</t>
    </rPh>
    <phoneticPr fontId="3"/>
  </si>
  <si>
    <t>日帰り</t>
  </si>
  <si>
    <t>「被災地」
1人当たり割引金額</t>
    <rPh sb="1" eb="4">
      <t>ヒサイチ</t>
    </rPh>
    <rPh sb="7" eb="8">
      <t>ニン</t>
    </rPh>
    <rPh sb="8" eb="9">
      <t>ア</t>
    </rPh>
    <rPh sb="11" eb="13">
      <t>ワリビキ</t>
    </rPh>
    <rPh sb="13" eb="15">
      <t>キンガク</t>
    </rPh>
    <phoneticPr fontId="3"/>
  </si>
  <si>
    <t xml:space="preserve">1人当たり旅行代金※割引適用前 </t>
    <rPh sb="1" eb="3">
      <t>ニンア</t>
    </rPh>
    <rPh sb="5" eb="7">
      <t>リョコウ</t>
    </rPh>
    <rPh sb="7" eb="9">
      <t>ダイキン</t>
    </rPh>
    <rPh sb="10" eb="12">
      <t>ワリビキ</t>
    </rPh>
    <rPh sb="12" eb="15">
      <t>テキヨウマエ</t>
    </rPh>
    <phoneticPr fontId="3"/>
  </si>
  <si>
    <t>「被災地」1人当たり割引金額</t>
    <rPh sb="1" eb="4">
      <t>ヒサイチ</t>
    </rPh>
    <rPh sb="6" eb="8">
      <t>ニンア</t>
    </rPh>
    <rPh sb="10" eb="14">
      <t>ワリビキキンガク</t>
    </rPh>
    <phoneticPr fontId="3"/>
  </si>
  <si>
    <t>日帰り：最大1,500円</t>
    <rPh sb="0" eb="2">
      <t>ヒガエ</t>
    </rPh>
    <rPh sb="4" eb="6">
      <t>サイダイ</t>
    </rPh>
    <rPh sb="11" eb="12">
      <t>エン</t>
    </rPh>
    <phoneticPr fontId="3"/>
  </si>
  <si>
    <t>1泊：最大3,000円</t>
    <rPh sb="1" eb="2">
      <t>ハク</t>
    </rPh>
    <rPh sb="3" eb="5">
      <t>サイダイ</t>
    </rPh>
    <rPh sb="10" eb="11">
      <t>エン</t>
    </rPh>
    <phoneticPr fontId="3"/>
  </si>
  <si>
    <t>2泊以上：最大6,000円</t>
    <rPh sb="1" eb="4">
      <t>ハクイジョウ</t>
    </rPh>
    <rPh sb="5" eb="7">
      <t>サイダイ</t>
    </rPh>
    <rPh sb="12" eb="13">
      <t>エン</t>
    </rPh>
    <phoneticPr fontId="3"/>
  </si>
  <si>
    <t>「被災地」割引後の旅行代金合計
(A)</t>
    <rPh sb="1" eb="4">
      <t>ヒサイチ</t>
    </rPh>
    <rPh sb="5" eb="8">
      <t>ワリビキゴ</t>
    </rPh>
    <rPh sb="9" eb="11">
      <t>リョコウ</t>
    </rPh>
    <rPh sb="11" eb="15">
      <t>ダイキンゴウケイ</t>
    </rPh>
    <phoneticPr fontId="3"/>
  </si>
  <si>
    <t>旅行者が旅行会社に支払った額
(A)-(B)
（合計)</t>
    <rPh sb="0" eb="3">
      <t>リョコウシャ</t>
    </rPh>
    <rPh sb="4" eb="8">
      <t>リョコウガイシャ</t>
    </rPh>
    <rPh sb="9" eb="11">
      <t>シハラ</t>
    </rPh>
    <rPh sb="13" eb="14">
      <t>ガク</t>
    </rPh>
    <rPh sb="24" eb="26">
      <t>ゴウケイ</t>
    </rPh>
    <phoneticPr fontId="3"/>
  </si>
  <si>
    <r>
      <t>「被災地」</t>
    </r>
    <r>
      <rPr>
        <u/>
        <sz val="12"/>
        <color theme="1"/>
        <rFont val="游ゴシック"/>
        <family val="3"/>
        <charset val="128"/>
        <scheme val="minor"/>
      </rPr>
      <t>以外</t>
    </r>
    <r>
      <rPr>
        <sz val="12"/>
        <color theme="1"/>
        <rFont val="游ゴシック"/>
        <family val="3"/>
        <charset val="128"/>
        <scheme val="minor"/>
      </rPr>
      <t>の補助金等
(B)</t>
    </r>
    <rPh sb="1" eb="4">
      <t>ヒサイチ</t>
    </rPh>
    <rPh sb="5" eb="7">
      <t>イガイ</t>
    </rPh>
    <rPh sb="8" eb="11">
      <t>ホジョキン</t>
    </rPh>
    <rPh sb="11" eb="12">
      <t>ナド</t>
    </rPh>
    <phoneticPr fontId="3"/>
  </si>
  <si>
    <t>・別記様式6「『被災地応援ツアー』申込書兼割引利用証明書」に記載されたツアーごとに記入してください。</t>
    <rPh sb="1" eb="3">
      <t>ベッキ</t>
    </rPh>
    <rPh sb="3" eb="5">
      <t>ヨウシキ</t>
    </rPh>
    <rPh sb="8" eb="13">
      <t>ヒサイチオウエン</t>
    </rPh>
    <rPh sb="17" eb="20">
      <t>モウシコミショ</t>
    </rPh>
    <rPh sb="20" eb="21">
      <t>ケン</t>
    </rPh>
    <rPh sb="21" eb="23">
      <t>ワリビキ</t>
    </rPh>
    <rPh sb="23" eb="28">
      <t>リヨウショウメイショ</t>
    </rPh>
    <rPh sb="30" eb="32">
      <t>キサイ</t>
    </rPh>
    <rPh sb="41" eb="43">
      <t>キニュウ</t>
    </rPh>
    <phoneticPr fontId="3"/>
  </si>
  <si>
    <t>ツアー総額</t>
    <rPh sb="3" eb="5">
      <t>ソウガク</t>
    </rPh>
    <phoneticPr fontId="3"/>
  </si>
  <si>
    <t>「被災地」適用人数</t>
    <rPh sb="1" eb="4">
      <t>ヒサイチ</t>
    </rPh>
    <rPh sb="5" eb="9">
      <t>テキヨウニンズウ</t>
    </rPh>
    <phoneticPr fontId="3"/>
  </si>
  <si>
    <t>「被災地」割引額合計</t>
    <rPh sb="1" eb="4">
      <t>ヒサイチ</t>
    </rPh>
    <rPh sb="5" eb="7">
      <t>ワリビキ</t>
    </rPh>
    <rPh sb="7" eb="8">
      <t>ガク</t>
    </rPh>
    <rPh sb="8" eb="10">
      <t>ゴウケイ</t>
    </rPh>
    <phoneticPr fontId="3"/>
  </si>
  <si>
    <t>●●ツアー（１）</t>
    <phoneticPr fontId="3"/>
  </si>
  <si>
    <t>●●ツアー（２）</t>
    <phoneticPr fontId="3"/>
  </si>
  <si>
    <t>▼▼ツアー</t>
    <phoneticPr fontId="3"/>
  </si>
  <si>
    <t>※他の補助金との併用時のみ提出</t>
    <rPh sb="1" eb="2">
      <t>ホカ</t>
    </rPh>
    <rPh sb="3" eb="6">
      <t>ホジョキン</t>
    </rPh>
    <rPh sb="8" eb="11">
      <t>ヘイヨウジ</t>
    </rPh>
    <rPh sb="13" eb="15">
      <t>テイシュツ</t>
    </rPh>
    <phoneticPr fontId="3"/>
  </si>
  <si>
    <t>「被災地応援ツアー」協力金実績報告書　旅行実績明細書</t>
    <rPh sb="1" eb="4">
      <t>ヒサイチ</t>
    </rPh>
    <rPh sb="4" eb="6">
      <t>オウエン</t>
    </rPh>
    <rPh sb="10" eb="13">
      <t>キョウリョクキン</t>
    </rPh>
    <rPh sb="13" eb="15">
      <t>ジッセキ</t>
    </rPh>
    <rPh sb="15" eb="18">
      <t>ホウコクショ</t>
    </rPh>
    <rPh sb="19" eb="23">
      <t>リョコウジッセキ</t>
    </rPh>
    <rPh sb="23" eb="26">
      <t>メイサイショ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</si>
</sst>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 * #,##0_ ;_ * \-#,##0_ ;_ * &quot;-&quot;_ ;_ @_ "/>
    <numFmt numFmtId="176" formatCode="0_);[Red]\(0\)"/>
    <numFmt numFmtId="177" formatCode="#,###"/>
    <numFmt numFmtId="178" formatCode="#,##0_ "/>
    <numFmt numFmtId="179" formatCode="#,##0_);[Red]\(#,##0\)"/>
  </numFmts>
  <fonts count="1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u/>
      <sz val="16"/>
      <color rgb="FFFF0000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6"/>
      <name val="游ゴシック"/>
      <family val="3"/>
      <charset val="128"/>
      <scheme val="minor"/>
    </font>
    <font>
      <b/>
      <sz val="16"/>
      <name val="游ゴシック"/>
      <family val="3"/>
      <charset val="128"/>
      <scheme val="minor"/>
    </font>
    <font>
      <b/>
      <sz val="20"/>
      <name val="游ゴシック"/>
      <family val="3"/>
      <charset val="128"/>
      <scheme val="minor"/>
    </font>
    <font>
      <u/>
      <sz val="12"/>
      <color theme="1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E1F4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</fills>
  <borders count="52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indexed="64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double">
        <color indexed="64"/>
      </left>
      <right style="double">
        <color indexed="64"/>
      </right>
      <top style="hair">
        <color auto="1"/>
      </top>
      <bottom style="hair">
        <color auto="1"/>
      </bottom>
      <diagonal/>
    </border>
    <border>
      <left/>
      <right style="medium">
        <color indexed="64"/>
      </right>
      <top/>
      <bottom style="medium">
        <color auto="1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auto="1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double">
        <color indexed="64"/>
      </right>
      <top/>
      <bottom style="medium">
        <color auto="1"/>
      </bottom>
      <diagonal/>
    </border>
    <border>
      <left style="double">
        <color auto="1"/>
      </left>
      <right style="double">
        <color auto="1"/>
      </right>
      <top/>
      <bottom style="medium">
        <color auto="1"/>
      </bottom>
      <diagonal/>
    </border>
    <border>
      <left style="double">
        <color indexed="64"/>
      </left>
      <right style="thin">
        <color indexed="64"/>
      </right>
      <top style="medium">
        <color auto="1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auto="1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auto="1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auto="1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double">
        <color indexed="64"/>
      </right>
      <top style="hair">
        <color auto="1"/>
      </top>
      <bottom/>
      <diagonal/>
    </border>
    <border>
      <left style="double">
        <color indexed="64"/>
      </left>
      <right style="thin">
        <color auto="1"/>
      </right>
      <top style="hair">
        <color auto="1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auto="1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53">
    <xf numFmtId="0" fontId="0" fillId="0" borderId="0" xfId="0">
      <alignment vertical="center"/>
    </xf>
    <xf numFmtId="179" fontId="9" fillId="3" borderId="10" xfId="1" applyNumberFormat="1" applyFont="1" applyFill="1" applyBorder="1" applyAlignment="1" applyProtection="1">
      <alignment vertical="center"/>
    </xf>
    <xf numFmtId="14" fontId="5" fillId="0" borderId="0" xfId="1" applyNumberFormat="1" applyFont="1" applyFill="1" applyBorder="1" applyAlignment="1" applyProtection="1">
      <alignment horizontal="center" vertical="center" shrinkToFit="1"/>
      <protection locked="0"/>
    </xf>
    <xf numFmtId="177" fontId="7" fillId="0" borderId="0" xfId="1" applyNumberFormat="1" applyFont="1" applyFill="1" applyBorder="1" applyAlignment="1" applyProtection="1">
      <alignment vertical="center"/>
      <protection locked="0"/>
    </xf>
    <xf numFmtId="179" fontId="9" fillId="0" borderId="0" xfId="1" applyNumberFormat="1" applyFont="1" applyFill="1" applyBorder="1" applyAlignment="1" applyProtection="1">
      <alignment vertical="center"/>
      <protection locked="0"/>
    </xf>
    <xf numFmtId="14" fontId="5" fillId="0" borderId="1" xfId="1" applyNumberFormat="1" applyFont="1" applyFill="1" applyBorder="1" applyAlignment="1" applyProtection="1">
      <alignment horizontal="center" vertical="center" shrinkToFit="1"/>
      <protection locked="0"/>
    </xf>
    <xf numFmtId="177" fontId="7" fillId="4" borderId="1" xfId="1" applyNumberFormat="1" applyFont="1" applyFill="1" applyBorder="1" applyAlignment="1" applyProtection="1">
      <alignment vertical="center"/>
      <protection locked="0"/>
    </xf>
    <xf numFmtId="179" fontId="9" fillId="4" borderId="1" xfId="1" applyNumberFormat="1" applyFont="1" applyFill="1" applyBorder="1" applyAlignment="1" applyProtection="1">
      <alignment vertical="center"/>
      <protection locked="0"/>
    </xf>
    <xf numFmtId="179" fontId="9" fillId="5" borderId="10" xfId="1" applyNumberFormat="1" applyFont="1" applyFill="1" applyBorder="1" applyAlignment="1" applyProtection="1">
      <alignment vertical="center"/>
    </xf>
    <xf numFmtId="38" fontId="9" fillId="5" borderId="6" xfId="1" applyFont="1" applyFill="1" applyBorder="1" applyAlignment="1" applyProtection="1">
      <alignment vertical="center"/>
    </xf>
    <xf numFmtId="177" fontId="7" fillId="5" borderId="33" xfId="1" applyNumberFormat="1" applyFont="1" applyFill="1" applyBorder="1" applyAlignment="1" applyProtection="1">
      <alignment vertical="center"/>
    </xf>
    <xf numFmtId="179" fontId="9" fillId="5" borderId="32" xfId="1" applyNumberFormat="1" applyFont="1" applyFill="1" applyBorder="1" applyAlignment="1" applyProtection="1">
      <alignment vertical="center"/>
    </xf>
    <xf numFmtId="38" fontId="9" fillId="5" borderId="34" xfId="1" applyFont="1" applyFill="1" applyBorder="1" applyAlignment="1" applyProtection="1">
      <alignment vertical="center"/>
    </xf>
    <xf numFmtId="38" fontId="9" fillId="5" borderId="31" xfId="1" applyFont="1" applyFill="1" applyBorder="1" applyAlignment="1" applyProtection="1">
      <alignment vertical="center"/>
    </xf>
    <xf numFmtId="177" fontId="7" fillId="5" borderId="18" xfId="1" applyNumberFormat="1" applyFont="1" applyFill="1" applyBorder="1" applyAlignment="1" applyProtection="1">
      <alignment vertical="center"/>
    </xf>
    <xf numFmtId="38" fontId="9" fillId="5" borderId="9" xfId="1" applyFont="1" applyFill="1" applyBorder="1" applyAlignment="1" applyProtection="1">
      <alignment vertical="center"/>
    </xf>
    <xf numFmtId="14" fontId="9" fillId="0" borderId="9" xfId="1" applyNumberFormat="1" applyFont="1" applyFill="1" applyBorder="1" applyAlignment="1" applyProtection="1">
      <alignment horizontal="center" vertical="center" shrinkToFit="1"/>
      <protection locked="0"/>
    </xf>
    <xf numFmtId="177" fontId="7" fillId="0" borderId="10" xfId="1" applyNumberFormat="1" applyFont="1" applyFill="1" applyBorder="1" applyAlignment="1" applyProtection="1">
      <alignment vertical="center"/>
      <protection locked="0"/>
    </xf>
    <xf numFmtId="177" fontId="7" fillId="3" borderId="18" xfId="1" applyNumberFormat="1" applyFont="1" applyFill="1" applyBorder="1" applyAlignment="1" applyProtection="1">
      <alignment vertical="center"/>
    </xf>
    <xf numFmtId="179" fontId="9" fillId="0" borderId="10" xfId="1" applyNumberFormat="1" applyFont="1" applyFill="1" applyBorder="1" applyAlignment="1" applyProtection="1">
      <alignment vertical="center"/>
      <protection locked="0"/>
    </xf>
    <xf numFmtId="177" fontId="9" fillId="3" borderId="6" xfId="1" applyNumberFormat="1" applyFont="1" applyFill="1" applyBorder="1" applyAlignment="1" applyProtection="1">
      <alignment vertical="center"/>
    </xf>
    <xf numFmtId="178" fontId="9" fillId="3" borderId="9" xfId="1" applyNumberFormat="1" applyFont="1" applyFill="1" applyBorder="1" applyAlignment="1" applyProtection="1">
      <alignment vertical="center"/>
    </xf>
    <xf numFmtId="14" fontId="5" fillId="0" borderId="9" xfId="1" applyNumberFormat="1" applyFont="1" applyFill="1" applyBorder="1" applyAlignment="1" applyProtection="1">
      <alignment horizontal="center" vertical="center" shrinkToFit="1"/>
      <protection locked="0"/>
    </xf>
    <xf numFmtId="14" fontId="8" fillId="0" borderId="9" xfId="1" applyNumberFormat="1" applyFont="1" applyFill="1" applyBorder="1" applyAlignment="1" applyProtection="1">
      <alignment horizontal="center" vertical="center" shrinkToFit="1"/>
      <protection locked="0"/>
    </xf>
    <xf numFmtId="179" fontId="7" fillId="0" borderId="10" xfId="1" applyNumberFormat="1" applyFont="1" applyFill="1" applyBorder="1" applyAlignment="1" applyProtection="1">
      <alignment vertical="center"/>
      <protection locked="0"/>
    </xf>
    <xf numFmtId="177" fontId="7" fillId="5" borderId="41" xfId="1" applyNumberFormat="1" applyFont="1" applyFill="1" applyBorder="1" applyAlignment="1" applyProtection="1">
      <alignment vertical="center"/>
    </xf>
    <xf numFmtId="179" fontId="9" fillId="5" borderId="40" xfId="1" applyNumberFormat="1" applyFont="1" applyFill="1" applyBorder="1" applyAlignment="1" applyProtection="1">
      <alignment vertical="center"/>
    </xf>
    <xf numFmtId="38" fontId="9" fillId="5" borderId="42" xfId="1" applyFont="1" applyFill="1" applyBorder="1" applyAlignment="1" applyProtection="1">
      <alignment vertical="center"/>
    </xf>
    <xf numFmtId="38" fontId="9" fillId="5" borderId="39" xfId="1" applyFont="1" applyFill="1" applyBorder="1" applyAlignment="1" applyProtection="1">
      <alignment vertical="center"/>
    </xf>
    <xf numFmtId="14" fontId="7" fillId="0" borderId="31" xfId="1" applyNumberFormat="1" applyFont="1" applyFill="1" applyBorder="1" applyAlignment="1" applyProtection="1">
      <alignment horizontal="center" vertical="center" shrinkToFit="1"/>
      <protection locked="0"/>
    </xf>
    <xf numFmtId="177" fontId="7" fillId="0" borderId="32" xfId="1" applyNumberFormat="1" applyFont="1" applyFill="1" applyBorder="1" applyAlignment="1" applyProtection="1">
      <alignment vertical="center"/>
      <protection locked="0"/>
    </xf>
    <xf numFmtId="177" fontId="7" fillId="3" borderId="33" xfId="1" applyNumberFormat="1" applyFont="1" applyFill="1" applyBorder="1" applyAlignment="1" applyProtection="1">
      <alignment vertical="center"/>
    </xf>
    <xf numFmtId="179" fontId="7" fillId="0" borderId="32" xfId="1" applyNumberFormat="1" applyFont="1" applyFill="1" applyBorder="1" applyAlignment="1" applyProtection="1">
      <alignment vertical="center"/>
      <protection locked="0"/>
    </xf>
    <xf numFmtId="177" fontId="7" fillId="3" borderId="34" xfId="1" applyNumberFormat="1" applyFont="1" applyFill="1" applyBorder="1" applyAlignment="1" applyProtection="1">
      <alignment vertical="center"/>
    </xf>
    <xf numFmtId="178" fontId="7" fillId="3" borderId="31" xfId="1" applyNumberFormat="1" applyFont="1" applyFill="1" applyBorder="1" applyAlignment="1" applyProtection="1">
      <alignment vertical="center"/>
    </xf>
    <xf numFmtId="179" fontId="7" fillId="3" borderId="32" xfId="1" applyNumberFormat="1" applyFont="1" applyFill="1" applyBorder="1" applyAlignment="1" applyProtection="1">
      <alignment vertical="center"/>
    </xf>
    <xf numFmtId="0" fontId="0" fillId="0" borderId="0" xfId="0" applyProtection="1">
      <alignment vertical="center"/>
      <protection locked="0"/>
    </xf>
    <xf numFmtId="0" fontId="10" fillId="0" borderId="0" xfId="0" applyFont="1" applyAlignment="1" applyProtection="1">
      <alignment horizontal="right" vertical="center"/>
      <protection locked="0"/>
    </xf>
    <xf numFmtId="0" fontId="10" fillId="0" borderId="0" xfId="0" applyFont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4" fillId="0" borderId="0" xfId="0" applyFont="1" applyProtection="1">
      <alignment vertical="center"/>
      <protection locked="0"/>
    </xf>
    <xf numFmtId="38" fontId="4" fillId="0" borderId="0" xfId="1" applyFont="1" applyAlignment="1" applyProtection="1">
      <alignment vertical="center"/>
      <protection locked="0"/>
    </xf>
    <xf numFmtId="0" fontId="11" fillId="0" borderId="0" xfId="0" applyFont="1" applyProtection="1">
      <alignment vertical="center"/>
      <protection locked="0"/>
    </xf>
    <xf numFmtId="38" fontId="8" fillId="2" borderId="27" xfId="1" applyFont="1" applyFill="1" applyBorder="1" applyAlignment="1" applyProtection="1">
      <alignment horizontal="center" vertical="center" wrapText="1"/>
      <protection locked="0"/>
    </xf>
    <xf numFmtId="38" fontId="8" fillId="2" borderId="28" xfId="1" applyFont="1" applyFill="1" applyBorder="1" applyAlignment="1" applyProtection="1">
      <alignment horizontal="center" vertical="center" wrapText="1"/>
      <protection locked="0"/>
    </xf>
    <xf numFmtId="38" fontId="8" fillId="2" borderId="29" xfId="1" applyFont="1" applyFill="1" applyBorder="1" applyAlignment="1" applyProtection="1">
      <alignment horizontal="center" vertical="center" wrapText="1"/>
      <protection locked="0"/>
    </xf>
    <xf numFmtId="38" fontId="5" fillId="5" borderId="30" xfId="1" applyFont="1" applyFill="1" applyBorder="1" applyAlignment="1" applyProtection="1">
      <alignment horizontal="center" vertical="center"/>
      <protection locked="0"/>
    </xf>
    <xf numFmtId="14" fontId="5" fillId="5" borderId="31" xfId="1" applyNumberFormat="1" applyFont="1" applyFill="1" applyBorder="1" applyAlignment="1" applyProtection="1">
      <alignment horizontal="center" vertical="center" shrinkToFit="1"/>
      <protection locked="0"/>
    </xf>
    <xf numFmtId="177" fontId="7" fillId="5" borderId="32" xfId="1" applyNumberFormat="1" applyFont="1" applyFill="1" applyBorder="1" applyAlignment="1" applyProtection="1">
      <alignment vertical="center"/>
      <protection locked="0"/>
    </xf>
    <xf numFmtId="176" fontId="9" fillId="5" borderId="34" xfId="1" applyNumberFormat="1" applyFont="1" applyFill="1" applyBorder="1" applyAlignment="1" applyProtection="1">
      <alignment vertical="center"/>
      <protection locked="0"/>
    </xf>
    <xf numFmtId="179" fontId="9" fillId="5" borderId="32" xfId="1" applyNumberFormat="1" applyFont="1" applyFill="1" applyBorder="1" applyAlignment="1" applyProtection="1">
      <alignment vertical="center"/>
      <protection locked="0"/>
    </xf>
    <xf numFmtId="179" fontId="9" fillId="5" borderId="34" xfId="1" applyNumberFormat="1" applyFont="1" applyFill="1" applyBorder="1" applyAlignment="1" applyProtection="1">
      <alignment vertical="center"/>
      <protection locked="0"/>
    </xf>
    <xf numFmtId="179" fontId="9" fillId="5" borderId="35" xfId="1" applyNumberFormat="1" applyFont="1" applyFill="1" applyBorder="1" applyAlignment="1" applyProtection="1">
      <alignment vertical="center"/>
      <protection locked="0"/>
    </xf>
    <xf numFmtId="38" fontId="0" fillId="0" borderId="0" xfId="0" applyNumberFormat="1" applyProtection="1">
      <alignment vertical="center"/>
      <protection locked="0"/>
    </xf>
    <xf numFmtId="38" fontId="5" fillId="5" borderId="36" xfId="1" applyFont="1" applyFill="1" applyBorder="1" applyAlignment="1" applyProtection="1">
      <alignment horizontal="center" vertical="center"/>
      <protection locked="0"/>
    </xf>
    <xf numFmtId="14" fontId="5" fillId="5" borderId="9" xfId="1" applyNumberFormat="1" applyFont="1" applyFill="1" applyBorder="1" applyAlignment="1" applyProtection="1">
      <alignment horizontal="center" vertical="center" shrinkToFit="1"/>
      <protection locked="0"/>
    </xf>
    <xf numFmtId="177" fontId="7" fillId="5" borderId="10" xfId="1" applyNumberFormat="1" applyFont="1" applyFill="1" applyBorder="1" applyAlignment="1" applyProtection="1">
      <alignment vertical="center"/>
      <protection locked="0"/>
    </xf>
    <xf numFmtId="176" fontId="9" fillId="5" borderId="6" xfId="1" applyNumberFormat="1" applyFont="1" applyFill="1" applyBorder="1" applyAlignment="1" applyProtection="1">
      <alignment vertical="center"/>
      <protection locked="0"/>
    </xf>
    <xf numFmtId="179" fontId="9" fillId="5" borderId="10" xfId="1" applyNumberFormat="1" applyFont="1" applyFill="1" applyBorder="1" applyAlignment="1" applyProtection="1">
      <alignment vertical="center"/>
      <protection locked="0"/>
    </xf>
    <xf numFmtId="179" fontId="9" fillId="5" borderId="6" xfId="1" applyNumberFormat="1" applyFont="1" applyFill="1" applyBorder="1" applyAlignment="1" applyProtection="1">
      <alignment vertical="center"/>
      <protection locked="0"/>
    </xf>
    <xf numFmtId="179" fontId="9" fillId="5" borderId="8" xfId="1" applyNumberFormat="1" applyFont="1" applyFill="1" applyBorder="1" applyAlignment="1" applyProtection="1">
      <alignment vertical="center"/>
      <protection locked="0"/>
    </xf>
    <xf numFmtId="38" fontId="5" fillId="5" borderId="38" xfId="1" applyFont="1" applyFill="1" applyBorder="1" applyAlignment="1" applyProtection="1">
      <alignment horizontal="center" vertical="center"/>
      <protection locked="0"/>
    </xf>
    <xf numFmtId="14" fontId="5" fillId="5" borderId="39" xfId="1" applyNumberFormat="1" applyFont="1" applyFill="1" applyBorder="1" applyAlignment="1" applyProtection="1">
      <alignment horizontal="center" vertical="center" shrinkToFit="1"/>
      <protection locked="0"/>
    </xf>
    <xf numFmtId="177" fontId="7" fillId="5" borderId="40" xfId="1" applyNumberFormat="1" applyFont="1" applyFill="1" applyBorder="1" applyAlignment="1" applyProtection="1">
      <alignment vertical="center"/>
      <protection locked="0"/>
    </xf>
    <xf numFmtId="176" fontId="9" fillId="5" borderId="42" xfId="1" applyNumberFormat="1" applyFont="1" applyFill="1" applyBorder="1" applyAlignment="1" applyProtection="1">
      <alignment vertical="center"/>
      <protection locked="0"/>
    </xf>
    <xf numFmtId="179" fontId="9" fillId="5" borderId="40" xfId="1" applyNumberFormat="1" applyFont="1" applyFill="1" applyBorder="1" applyAlignment="1" applyProtection="1">
      <alignment vertical="center"/>
      <protection locked="0"/>
    </xf>
    <xf numFmtId="179" fontId="9" fillId="5" borderId="42" xfId="1" applyNumberFormat="1" applyFont="1" applyFill="1" applyBorder="1" applyAlignment="1" applyProtection="1">
      <alignment vertical="center"/>
      <protection locked="0"/>
    </xf>
    <xf numFmtId="179" fontId="9" fillId="5" borderId="43" xfId="1" applyNumberFormat="1" applyFont="1" applyFill="1" applyBorder="1" applyAlignment="1" applyProtection="1">
      <alignment vertical="center"/>
      <protection locked="0"/>
    </xf>
    <xf numFmtId="38" fontId="8" fillId="0" borderId="14" xfId="1" applyFont="1" applyFill="1" applyBorder="1" applyAlignment="1" applyProtection="1">
      <alignment horizontal="center" vertical="center"/>
      <protection locked="0"/>
    </xf>
    <xf numFmtId="38" fontId="8" fillId="0" borderId="30" xfId="1" applyFont="1" applyFill="1" applyBorder="1" applyAlignment="1" applyProtection="1">
      <alignment horizontal="center" vertical="center"/>
      <protection locked="0"/>
    </xf>
    <xf numFmtId="176" fontId="7" fillId="4" borderId="34" xfId="1" applyNumberFormat="1" applyFont="1" applyFill="1" applyBorder="1" applyAlignment="1" applyProtection="1">
      <alignment vertical="center"/>
      <protection locked="0"/>
    </xf>
    <xf numFmtId="0" fontId="6" fillId="0" borderId="0" xfId="0" applyFont="1" applyProtection="1">
      <alignment vertical="center"/>
      <protection locked="0"/>
    </xf>
    <xf numFmtId="38" fontId="6" fillId="0" borderId="0" xfId="0" applyNumberFormat="1" applyFont="1" applyProtection="1">
      <alignment vertical="center"/>
      <protection locked="0"/>
    </xf>
    <xf numFmtId="38" fontId="5" fillId="0" borderId="17" xfId="1" applyFont="1" applyFill="1" applyBorder="1" applyAlignment="1" applyProtection="1">
      <alignment horizontal="center" vertical="center"/>
      <protection locked="0"/>
    </xf>
    <xf numFmtId="38" fontId="5" fillId="0" borderId="36" xfId="1" applyFont="1" applyFill="1" applyBorder="1" applyAlignment="1" applyProtection="1">
      <alignment horizontal="center" vertical="center"/>
      <protection locked="0"/>
    </xf>
    <xf numFmtId="176" fontId="9" fillId="4" borderId="6" xfId="1" applyNumberFormat="1" applyFont="1" applyFill="1" applyBorder="1" applyAlignment="1" applyProtection="1">
      <alignment vertical="center"/>
      <protection locked="0"/>
    </xf>
    <xf numFmtId="38" fontId="8" fillId="0" borderId="17" xfId="1" applyFont="1" applyFill="1" applyBorder="1" applyAlignment="1" applyProtection="1">
      <alignment horizontal="center" vertical="center"/>
      <protection locked="0"/>
    </xf>
    <xf numFmtId="38" fontId="8" fillId="0" borderId="36" xfId="1" applyFont="1" applyFill="1" applyBorder="1" applyAlignment="1" applyProtection="1">
      <alignment horizontal="center" vertical="center"/>
      <protection locked="0"/>
    </xf>
    <xf numFmtId="176" fontId="7" fillId="4" borderId="6" xfId="1" applyNumberFormat="1" applyFont="1" applyFill="1" applyBorder="1" applyAlignment="1" applyProtection="1">
      <alignment vertical="center"/>
      <protection locked="0"/>
    </xf>
    <xf numFmtId="38" fontId="5" fillId="0" borderId="1" xfId="1" applyFont="1" applyFill="1" applyBorder="1" applyAlignment="1" applyProtection="1">
      <alignment horizontal="center" vertical="center"/>
      <protection locked="0"/>
    </xf>
    <xf numFmtId="176" fontId="9" fillId="4" borderId="1" xfId="1" applyNumberFormat="1" applyFont="1" applyFill="1" applyBorder="1" applyAlignment="1" applyProtection="1">
      <alignment vertical="center"/>
      <protection locked="0"/>
    </xf>
    <xf numFmtId="177" fontId="9" fillId="4" borderId="1" xfId="1" applyNumberFormat="1" applyFont="1" applyFill="1" applyBorder="1" applyAlignment="1" applyProtection="1">
      <alignment vertical="center"/>
      <protection locked="0"/>
    </xf>
    <xf numFmtId="178" fontId="9" fillId="4" borderId="1" xfId="1" applyNumberFormat="1" applyFont="1" applyFill="1" applyBorder="1" applyAlignment="1" applyProtection="1">
      <alignment vertical="center"/>
      <protection locked="0"/>
    </xf>
    <xf numFmtId="179" fontId="0" fillId="0" borderId="1" xfId="0" applyNumberFormat="1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38" fontId="5" fillId="0" borderId="0" xfId="1" applyFont="1" applyFill="1" applyBorder="1" applyAlignment="1" applyProtection="1">
      <alignment horizontal="center" vertical="center"/>
      <protection locked="0"/>
    </xf>
    <xf numFmtId="177" fontId="7" fillId="3" borderId="0" xfId="1" applyNumberFormat="1" applyFont="1" applyFill="1" applyBorder="1" applyAlignment="1" applyProtection="1">
      <alignment vertical="center"/>
      <protection locked="0"/>
    </xf>
    <xf numFmtId="176" fontId="9" fillId="3" borderId="0" xfId="1" applyNumberFormat="1" applyFont="1" applyFill="1" applyBorder="1" applyAlignment="1" applyProtection="1">
      <alignment vertical="center"/>
      <protection locked="0"/>
    </xf>
    <xf numFmtId="177" fontId="9" fillId="3" borderId="0" xfId="1" applyNumberFormat="1" applyFont="1" applyFill="1" applyBorder="1" applyAlignment="1" applyProtection="1">
      <alignment vertical="center"/>
      <protection locked="0"/>
    </xf>
    <xf numFmtId="178" fontId="9" fillId="3" borderId="0" xfId="1" applyNumberFormat="1" applyFont="1" applyFill="1" applyBorder="1" applyAlignment="1" applyProtection="1">
      <alignment vertical="center"/>
      <protection locked="0"/>
    </xf>
    <xf numFmtId="179" fontId="9" fillId="3" borderId="0" xfId="1" applyNumberFormat="1" applyFont="1" applyFill="1" applyBorder="1" applyAlignment="1" applyProtection="1">
      <alignment vertical="center"/>
      <protection locked="0"/>
    </xf>
    <xf numFmtId="179" fontId="0" fillId="0" borderId="0" xfId="0" applyNumberFormat="1" applyProtection="1">
      <alignment vertical="center"/>
      <protection locked="0"/>
    </xf>
    <xf numFmtId="179" fontId="6" fillId="3" borderId="35" xfId="0" applyNumberFormat="1" applyFont="1" applyFill="1" applyBorder="1" applyProtection="1">
      <alignment vertical="center"/>
      <protection locked="0"/>
    </xf>
    <xf numFmtId="179" fontId="0" fillId="3" borderId="8" xfId="0" applyNumberFormat="1" applyFill="1" applyBorder="1" applyProtection="1">
      <alignment vertical="center"/>
      <protection locked="0"/>
    </xf>
    <xf numFmtId="179" fontId="7" fillId="0" borderId="34" xfId="0" applyNumberFormat="1" applyFont="1" applyBorder="1" applyProtection="1">
      <alignment vertical="center"/>
      <protection locked="0"/>
    </xf>
    <xf numFmtId="0" fontId="7" fillId="0" borderId="32" xfId="0" applyFont="1" applyBorder="1" applyProtection="1">
      <alignment vertical="center"/>
      <protection locked="0"/>
    </xf>
    <xf numFmtId="179" fontId="9" fillId="0" borderId="6" xfId="0" applyNumberFormat="1" applyFont="1" applyBorder="1" applyProtection="1">
      <alignment vertical="center"/>
      <protection locked="0"/>
    </xf>
    <xf numFmtId="0" fontId="9" fillId="0" borderId="10" xfId="0" applyFont="1" applyBorder="1" applyProtection="1">
      <alignment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176" fontId="9" fillId="5" borderId="46" xfId="1" applyNumberFormat="1" applyFont="1" applyFill="1" applyBorder="1" applyAlignment="1" applyProtection="1">
      <alignment vertical="center"/>
      <protection locked="0"/>
    </xf>
    <xf numFmtId="176" fontId="9" fillId="5" borderId="47" xfId="1" applyNumberFormat="1" applyFont="1" applyFill="1" applyBorder="1" applyAlignment="1" applyProtection="1">
      <alignment vertical="center"/>
      <protection locked="0"/>
    </xf>
    <xf numFmtId="176" fontId="9" fillId="5" borderId="48" xfId="1" applyNumberFormat="1" applyFont="1" applyFill="1" applyBorder="1" applyAlignment="1" applyProtection="1">
      <alignment vertical="center"/>
      <protection locked="0"/>
    </xf>
    <xf numFmtId="176" fontId="7" fillId="4" borderId="46" xfId="1" applyNumberFormat="1" applyFont="1" applyFill="1" applyBorder="1" applyAlignment="1" applyProtection="1">
      <alignment vertical="center"/>
      <protection locked="0"/>
    </xf>
    <xf numFmtId="176" fontId="9" fillId="4" borderId="47" xfId="1" applyNumberFormat="1" applyFont="1" applyFill="1" applyBorder="1" applyAlignment="1" applyProtection="1">
      <alignment vertical="center"/>
      <protection locked="0"/>
    </xf>
    <xf numFmtId="176" fontId="7" fillId="4" borderId="47" xfId="1" applyNumberFormat="1" applyFont="1" applyFill="1" applyBorder="1" applyAlignment="1" applyProtection="1">
      <alignment vertical="center"/>
      <protection locked="0"/>
    </xf>
    <xf numFmtId="38" fontId="9" fillId="5" borderId="49" xfId="1" applyFont="1" applyFill="1" applyBorder="1" applyAlignment="1" applyProtection="1">
      <alignment vertical="center"/>
    </xf>
    <xf numFmtId="38" fontId="9" fillId="5" borderId="50" xfId="1" applyFont="1" applyFill="1" applyBorder="1" applyAlignment="1" applyProtection="1">
      <alignment vertical="center"/>
    </xf>
    <xf numFmtId="38" fontId="9" fillId="5" borderId="51" xfId="1" applyFont="1" applyFill="1" applyBorder="1" applyAlignment="1" applyProtection="1">
      <alignment vertical="center"/>
    </xf>
    <xf numFmtId="177" fontId="7" fillId="3" borderId="49" xfId="1" applyNumberFormat="1" applyFont="1" applyFill="1" applyBorder="1" applyAlignment="1" applyProtection="1">
      <alignment vertical="center"/>
    </xf>
    <xf numFmtId="177" fontId="9" fillId="3" borderId="50" xfId="1" applyNumberFormat="1" applyFont="1" applyFill="1" applyBorder="1" applyAlignment="1" applyProtection="1">
      <alignment vertical="center"/>
    </xf>
    <xf numFmtId="38" fontId="8" fillId="2" borderId="3" xfId="1" applyFont="1" applyFill="1" applyBorder="1" applyAlignment="1" applyProtection="1">
      <alignment horizontal="center" vertical="center" wrapText="1"/>
      <protection locked="0"/>
    </xf>
    <xf numFmtId="38" fontId="8" fillId="2" borderId="5" xfId="1" applyFont="1" applyFill="1" applyBorder="1" applyAlignment="1" applyProtection="1">
      <alignment horizontal="center" vertical="center" wrapText="1"/>
      <protection locked="0"/>
    </xf>
    <xf numFmtId="38" fontId="8" fillId="2" borderId="24" xfId="1" applyFont="1" applyFill="1" applyBorder="1" applyAlignment="1" applyProtection="1">
      <alignment horizontal="center" vertical="center" wrapText="1"/>
      <protection locked="0"/>
    </xf>
    <xf numFmtId="38" fontId="5" fillId="5" borderId="14" xfId="1" applyFont="1" applyFill="1" applyBorder="1" applyAlignment="1" applyProtection="1">
      <alignment horizontal="center" vertical="center"/>
      <protection locked="0"/>
    </xf>
    <xf numFmtId="38" fontId="5" fillId="5" borderId="17" xfId="1" applyFont="1" applyFill="1" applyBorder="1" applyAlignment="1" applyProtection="1">
      <alignment horizontal="center" vertical="center"/>
      <protection locked="0"/>
    </xf>
    <xf numFmtId="38" fontId="5" fillId="5" borderId="37" xfId="1" applyFont="1" applyFill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38" fontId="8" fillId="0" borderId="21" xfId="1" applyFont="1" applyFill="1" applyBorder="1" applyAlignment="1" applyProtection="1">
      <alignment horizontal="center" vertical="center" shrinkToFit="1"/>
      <protection locked="0"/>
    </xf>
    <xf numFmtId="38" fontId="8" fillId="0" borderId="22" xfId="1" applyFont="1" applyFill="1" applyBorder="1" applyAlignment="1" applyProtection="1">
      <alignment horizontal="center" vertical="center" shrinkToFit="1"/>
      <protection locked="0"/>
    </xf>
    <xf numFmtId="38" fontId="8" fillId="0" borderId="23" xfId="1" applyFont="1" applyFill="1" applyBorder="1" applyAlignment="1" applyProtection="1">
      <alignment horizontal="center" vertical="center" shrinkToFit="1"/>
      <protection locked="0"/>
    </xf>
    <xf numFmtId="0" fontId="5" fillId="3" borderId="2" xfId="0" applyFont="1" applyFill="1" applyBorder="1" applyAlignment="1" applyProtection="1">
      <alignment horizontal="center" vertical="center" wrapText="1"/>
      <protection locked="0"/>
    </xf>
    <xf numFmtId="0" fontId="5" fillId="3" borderId="4" xfId="0" applyFont="1" applyFill="1" applyBorder="1" applyAlignment="1" applyProtection="1">
      <alignment horizontal="center" vertical="center"/>
      <protection locked="0"/>
    </xf>
    <xf numFmtId="0" fontId="5" fillId="3" borderId="19" xfId="0" applyFont="1" applyFill="1" applyBorder="1" applyAlignment="1" applyProtection="1">
      <alignment horizontal="center" vertical="center"/>
      <protection locked="0"/>
    </xf>
    <xf numFmtId="38" fontId="6" fillId="0" borderId="15" xfId="1" applyFont="1" applyFill="1" applyBorder="1" applyAlignment="1" applyProtection="1">
      <alignment horizontal="center" vertical="center" shrinkToFit="1"/>
      <protection locked="0"/>
    </xf>
    <xf numFmtId="38" fontId="6" fillId="0" borderId="16" xfId="1" applyFont="1" applyFill="1" applyBorder="1" applyAlignment="1" applyProtection="1">
      <alignment horizontal="center" vertical="center" shrinkToFit="1"/>
      <protection locked="0"/>
    </xf>
    <xf numFmtId="38" fontId="6" fillId="0" borderId="20" xfId="1" applyFont="1" applyFill="1" applyBorder="1" applyAlignment="1" applyProtection="1">
      <alignment horizontal="center" vertical="center" shrinkToFit="1"/>
      <protection locked="0"/>
    </xf>
    <xf numFmtId="38" fontId="8" fillId="3" borderId="11" xfId="1" applyFont="1" applyFill="1" applyBorder="1" applyAlignment="1" applyProtection="1">
      <alignment horizontal="center" vertical="center" wrapText="1"/>
      <protection locked="0"/>
    </xf>
    <xf numFmtId="38" fontId="8" fillId="3" borderId="7" xfId="1" applyFont="1" applyFill="1" applyBorder="1" applyAlignment="1" applyProtection="1">
      <alignment horizontal="center" vertical="center"/>
      <protection locked="0"/>
    </xf>
    <xf numFmtId="38" fontId="8" fillId="3" borderId="25" xfId="1" applyFont="1" applyFill="1" applyBorder="1" applyAlignment="1" applyProtection="1">
      <alignment horizontal="center" vertical="center"/>
      <protection locked="0"/>
    </xf>
    <xf numFmtId="38" fontId="8" fillId="0" borderId="3" xfId="1" applyFont="1" applyFill="1" applyBorder="1" applyAlignment="1" applyProtection="1">
      <alignment horizontal="center" vertical="center" shrinkToFit="1"/>
      <protection locked="0"/>
    </xf>
    <xf numFmtId="38" fontId="8" fillId="0" borderId="5" xfId="1" applyFont="1" applyFill="1" applyBorder="1" applyAlignment="1" applyProtection="1">
      <alignment horizontal="center" vertical="center" shrinkToFit="1"/>
      <protection locked="0"/>
    </xf>
    <xf numFmtId="38" fontId="8" fillId="0" borderId="24" xfId="1" applyFont="1" applyFill="1" applyBorder="1" applyAlignment="1" applyProtection="1">
      <alignment horizontal="center" vertical="center" shrinkToFit="1"/>
      <protection locked="0"/>
    </xf>
    <xf numFmtId="38" fontId="8" fillId="0" borderId="11" xfId="1" applyFont="1" applyFill="1" applyBorder="1" applyAlignment="1" applyProtection="1">
      <alignment horizontal="center" vertical="center" wrapText="1" shrinkToFit="1"/>
      <protection locked="0"/>
    </xf>
    <xf numFmtId="38" fontId="8" fillId="0" borderId="7" xfId="1" applyFont="1" applyFill="1" applyBorder="1" applyAlignment="1" applyProtection="1">
      <alignment horizontal="center" vertical="center" wrapText="1" shrinkToFit="1"/>
      <protection locked="0"/>
    </xf>
    <xf numFmtId="38" fontId="8" fillId="0" borderId="25" xfId="1" applyFont="1" applyFill="1" applyBorder="1" applyAlignment="1" applyProtection="1">
      <alignment horizontal="center" vertical="center" wrapText="1" shrinkToFit="1"/>
      <protection locked="0"/>
    </xf>
    <xf numFmtId="38" fontId="8" fillId="3" borderId="12" xfId="1" applyFont="1" applyFill="1" applyBorder="1" applyAlignment="1" applyProtection="1">
      <alignment horizontal="center" vertical="center" wrapText="1" shrinkToFit="1"/>
      <protection locked="0"/>
    </xf>
    <xf numFmtId="38" fontId="8" fillId="3" borderId="13" xfId="1" applyFont="1" applyFill="1" applyBorder="1" applyAlignment="1" applyProtection="1">
      <alignment horizontal="center" vertical="center" wrapText="1" shrinkToFit="1"/>
      <protection locked="0"/>
    </xf>
    <xf numFmtId="38" fontId="8" fillId="3" borderId="26" xfId="1" applyFont="1" applyFill="1" applyBorder="1" applyAlignment="1" applyProtection="1">
      <alignment horizontal="center" vertical="center" wrapText="1" shrinkToFit="1"/>
      <protection locked="0"/>
    </xf>
    <xf numFmtId="41" fontId="8" fillId="4" borderId="27" xfId="1" applyNumberFormat="1" applyFont="1" applyFill="1" applyBorder="1" applyAlignment="1" applyProtection="1">
      <alignment horizontal="center" vertical="center" wrapText="1" shrinkToFit="1"/>
      <protection locked="0"/>
    </xf>
    <xf numFmtId="41" fontId="8" fillId="4" borderId="28" xfId="1" applyNumberFormat="1" applyFont="1" applyFill="1" applyBorder="1" applyAlignment="1" applyProtection="1">
      <alignment horizontal="center" vertical="center" wrapText="1" shrinkToFit="1"/>
      <protection locked="0"/>
    </xf>
    <xf numFmtId="41" fontId="8" fillId="4" borderId="29" xfId="1" applyNumberFormat="1" applyFont="1" applyFill="1" applyBorder="1" applyAlignment="1" applyProtection="1">
      <alignment horizontal="center" vertical="center" wrapText="1" shrinkToFit="1"/>
      <protection locked="0"/>
    </xf>
    <xf numFmtId="41" fontId="8" fillId="4" borderId="3" xfId="1" applyNumberFormat="1" applyFont="1" applyFill="1" applyBorder="1" applyAlignment="1" applyProtection="1">
      <alignment horizontal="center" vertical="center" wrapText="1" shrinkToFit="1"/>
      <protection locked="0"/>
    </xf>
    <xf numFmtId="41" fontId="8" fillId="4" borderId="5" xfId="1" applyNumberFormat="1" applyFont="1" applyFill="1" applyBorder="1" applyAlignment="1" applyProtection="1">
      <alignment horizontal="center" vertical="center" wrapText="1" shrinkToFit="1"/>
      <protection locked="0"/>
    </xf>
    <xf numFmtId="41" fontId="8" fillId="4" borderId="24" xfId="1" applyNumberFormat="1" applyFont="1" applyFill="1" applyBorder="1" applyAlignment="1" applyProtection="1">
      <alignment horizontal="center" vertical="center" wrapText="1" shrinkToFit="1"/>
      <protection locked="0"/>
    </xf>
  </cellXfs>
  <cellStyles count="2">
    <cellStyle name="桁区切り" xfId="1" builtinId="6"/>
    <cellStyle name="標準" xfId="0" builtinId="0"/>
  </cellStyles>
  <dxfs count="2">
    <dxf>
      <font>
        <color rgb="FFE1F4FF"/>
      </font>
    </dxf>
    <dxf>
      <font>
        <color rgb="FFE1F4FF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R35"/>
  <sheetViews>
    <sheetView tabSelected="1" view="pageBreakPreview" zoomScale="68" zoomScaleNormal="68" zoomScaleSheetLayoutView="68" workbookViewId="0">
      <selection activeCell="B6" sqref="B6"/>
    </sheetView>
  </sheetViews>
  <sheetFormatPr defaultColWidth="9" defaultRowHeight="18.75" x14ac:dyDescent="0.4"/>
  <cols>
    <col min="1" max="2" width="9" style="36"/>
    <col min="3" max="3" width="38.25" style="36" customWidth="1"/>
    <col min="4" max="4" width="15.125" style="36" bestFit="1" customWidth="1"/>
    <col min="5" max="5" width="13" style="36" bestFit="1" customWidth="1"/>
    <col min="6" max="6" width="13.5" style="36" hidden="1" customWidth="1"/>
    <col min="7" max="7" width="9" style="36"/>
    <col min="8" max="8" width="12.875" style="36" bestFit="1" customWidth="1"/>
    <col min="9" max="9" width="37.375" style="36" bestFit="1" customWidth="1"/>
    <col min="10" max="10" width="34.125" style="36" bestFit="1" customWidth="1"/>
    <col min="11" max="11" width="18.625" style="36" customWidth="1"/>
    <col min="12" max="12" width="23.25" style="36" bestFit="1" customWidth="1"/>
    <col min="13" max="13" width="37.625" style="36" bestFit="1" customWidth="1"/>
    <col min="14" max="15" width="18.5" style="36" customWidth="1"/>
    <col min="16" max="16" width="25.625" style="36" bestFit="1" customWidth="1"/>
    <col min="17" max="17" width="8.625" style="36" hidden="1" customWidth="1"/>
    <col min="18" max="16384" width="9" style="36"/>
  </cols>
  <sheetData>
    <row r="1" spans="2:18" ht="33" x14ac:dyDescent="0.4">
      <c r="C1" s="125" t="s">
        <v>33</v>
      </c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37" t="s">
        <v>7</v>
      </c>
    </row>
    <row r="2" spans="2:18" ht="33" x14ac:dyDescent="0.4">
      <c r="C2" s="125" t="s">
        <v>32</v>
      </c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37"/>
    </row>
    <row r="3" spans="2:18" ht="25.5" x14ac:dyDescent="0.4">
      <c r="B3" s="38" t="s">
        <v>25</v>
      </c>
      <c r="C3" s="39"/>
      <c r="D3" s="39"/>
      <c r="E3" s="39"/>
      <c r="F3" s="39"/>
      <c r="G3" s="40"/>
      <c r="H3" s="40"/>
      <c r="I3" s="40"/>
      <c r="J3" s="41"/>
      <c r="K3" s="41"/>
    </row>
    <row r="4" spans="2:18" ht="25.5" x14ac:dyDescent="0.4">
      <c r="B4" s="38" t="s">
        <v>14</v>
      </c>
      <c r="C4" s="39"/>
      <c r="D4" s="39"/>
      <c r="E4" s="39"/>
      <c r="F4" s="39"/>
      <c r="G4" s="40"/>
      <c r="H4" s="40"/>
      <c r="I4" s="40"/>
      <c r="J4" s="41"/>
      <c r="K4" s="41"/>
    </row>
    <row r="5" spans="2:18" ht="25.5" x14ac:dyDescent="0.4">
      <c r="B5" s="38" t="s">
        <v>12</v>
      </c>
      <c r="C5" s="39"/>
      <c r="D5" s="39"/>
      <c r="E5" s="39"/>
      <c r="F5" s="39"/>
      <c r="G5" s="40"/>
      <c r="H5" s="40"/>
      <c r="I5" s="40"/>
      <c r="J5" s="41"/>
      <c r="K5" s="41"/>
    </row>
    <row r="6" spans="2:18" ht="25.5" x14ac:dyDescent="0.4">
      <c r="B6" s="42" t="s">
        <v>11</v>
      </c>
      <c r="C6" s="39"/>
      <c r="D6" s="39"/>
      <c r="E6" s="39"/>
      <c r="F6" s="39"/>
      <c r="G6" s="40"/>
      <c r="H6" s="40"/>
      <c r="I6" s="40"/>
      <c r="J6" s="41"/>
      <c r="K6" s="41"/>
    </row>
    <row r="7" spans="2:18" ht="26.25" thickBot="1" x14ac:dyDescent="0.45">
      <c r="B7" s="42"/>
      <c r="C7" s="39"/>
      <c r="D7" s="39"/>
      <c r="E7" s="39"/>
      <c r="F7" s="39"/>
      <c r="G7" s="40"/>
      <c r="H7" s="40"/>
      <c r="I7" s="40"/>
      <c r="J7" s="41"/>
      <c r="K7" s="41"/>
    </row>
    <row r="8" spans="2:18" ht="20.25" customHeight="1" x14ac:dyDescent="0.4">
      <c r="B8" s="132" t="s">
        <v>0</v>
      </c>
      <c r="C8" s="126" t="s">
        <v>5</v>
      </c>
      <c r="D8" s="138" t="s">
        <v>3</v>
      </c>
      <c r="E8" s="141" t="s">
        <v>4</v>
      </c>
      <c r="F8" s="144" t="s">
        <v>16</v>
      </c>
      <c r="G8" s="147" t="s">
        <v>1</v>
      </c>
      <c r="H8" s="150" t="s">
        <v>26</v>
      </c>
      <c r="I8" s="117" t="s">
        <v>17</v>
      </c>
      <c r="J8" s="43" t="s">
        <v>18</v>
      </c>
      <c r="K8" s="111" t="s">
        <v>27</v>
      </c>
      <c r="L8" s="111" t="s">
        <v>28</v>
      </c>
      <c r="M8" s="135" t="s">
        <v>22</v>
      </c>
      <c r="N8" s="121" t="s">
        <v>24</v>
      </c>
      <c r="O8" s="122"/>
      <c r="P8" s="129" t="s">
        <v>23</v>
      </c>
      <c r="Q8" s="120" t="s">
        <v>6</v>
      </c>
    </row>
    <row r="9" spans="2:18" ht="19.5" customHeight="1" x14ac:dyDescent="0.4">
      <c r="B9" s="133"/>
      <c r="C9" s="127"/>
      <c r="D9" s="139"/>
      <c r="E9" s="142"/>
      <c r="F9" s="145"/>
      <c r="G9" s="148"/>
      <c r="H9" s="151"/>
      <c r="I9" s="118"/>
      <c r="J9" s="44" t="s">
        <v>19</v>
      </c>
      <c r="K9" s="112"/>
      <c r="L9" s="112"/>
      <c r="M9" s="136"/>
      <c r="N9" s="123"/>
      <c r="O9" s="124"/>
      <c r="P9" s="130"/>
      <c r="Q9" s="120"/>
    </row>
    <row r="10" spans="2:18" ht="19.5" customHeight="1" x14ac:dyDescent="0.4">
      <c r="B10" s="133"/>
      <c r="C10" s="127"/>
      <c r="D10" s="139"/>
      <c r="E10" s="142"/>
      <c r="F10" s="145"/>
      <c r="G10" s="148"/>
      <c r="H10" s="151"/>
      <c r="I10" s="118"/>
      <c r="J10" s="44" t="s">
        <v>20</v>
      </c>
      <c r="K10" s="112"/>
      <c r="L10" s="112"/>
      <c r="M10" s="136"/>
      <c r="N10" s="123"/>
      <c r="O10" s="124"/>
      <c r="P10" s="130"/>
      <c r="Q10" s="120"/>
    </row>
    <row r="11" spans="2:18" ht="20.25" thickBot="1" x14ac:dyDescent="0.45">
      <c r="B11" s="134"/>
      <c r="C11" s="128"/>
      <c r="D11" s="140"/>
      <c r="E11" s="143"/>
      <c r="F11" s="146"/>
      <c r="G11" s="149"/>
      <c r="H11" s="152"/>
      <c r="I11" s="119"/>
      <c r="J11" s="45" t="s">
        <v>21</v>
      </c>
      <c r="K11" s="113"/>
      <c r="L11" s="113"/>
      <c r="M11" s="137"/>
      <c r="N11" s="98" t="s">
        <v>8</v>
      </c>
      <c r="O11" s="99" t="s">
        <v>9</v>
      </c>
      <c r="P11" s="131"/>
      <c r="Q11" s="120"/>
    </row>
    <row r="12" spans="2:18" ht="36.75" customHeight="1" x14ac:dyDescent="0.4">
      <c r="B12" s="114" t="s">
        <v>2</v>
      </c>
      <c r="C12" s="46" t="s">
        <v>29</v>
      </c>
      <c r="D12" s="47">
        <v>44868</v>
      </c>
      <c r="E12" s="48" t="s">
        <v>13</v>
      </c>
      <c r="F12" s="10">
        <f>IFERROR(IF(E12="日帰り",1500,IF(E12="1泊",3000,IF(E12="2泊以上",6000,""))),"")</f>
        <v>6000</v>
      </c>
      <c r="G12" s="49">
        <v>2</v>
      </c>
      <c r="H12" s="100">
        <v>40000</v>
      </c>
      <c r="I12" s="50">
        <v>20000</v>
      </c>
      <c r="J12" s="12">
        <f t="shared" ref="J12:J32" si="0">IFERROR(IF(I12-F12&gt;0,F12,I12),"")</f>
        <v>6000</v>
      </c>
      <c r="K12" s="106">
        <v>2</v>
      </c>
      <c r="L12" s="13">
        <f>J12*K12</f>
        <v>12000</v>
      </c>
      <c r="M12" s="11">
        <f>IFERROR(H12-L12,"")</f>
        <v>28000</v>
      </c>
      <c r="N12" s="51">
        <v>5600</v>
      </c>
      <c r="O12" s="50" t="s">
        <v>10</v>
      </c>
      <c r="P12" s="52">
        <f>M12-N12</f>
        <v>22400</v>
      </c>
      <c r="Q12" s="53">
        <f>M12-N12</f>
        <v>22400</v>
      </c>
    </row>
    <row r="13" spans="2:18" ht="36.75" customHeight="1" x14ac:dyDescent="0.4">
      <c r="B13" s="115"/>
      <c r="C13" s="54" t="s">
        <v>30</v>
      </c>
      <c r="D13" s="55">
        <v>44868</v>
      </c>
      <c r="E13" s="56" t="s">
        <v>13</v>
      </c>
      <c r="F13" s="14">
        <f t="shared" ref="F13:F32" si="1">IFERROR(IF(E13="日帰り",1500,IF(E13="1泊",3000,IF(E13="2泊以上",6000,""))),"")</f>
        <v>6000</v>
      </c>
      <c r="G13" s="57">
        <v>1</v>
      </c>
      <c r="H13" s="101">
        <v>14000</v>
      </c>
      <c r="I13" s="58">
        <v>14000</v>
      </c>
      <c r="J13" s="9">
        <f t="shared" si="0"/>
        <v>6000</v>
      </c>
      <c r="K13" s="107">
        <v>1</v>
      </c>
      <c r="L13" s="15">
        <f>J13*K13</f>
        <v>6000</v>
      </c>
      <c r="M13" s="8">
        <f t="shared" ref="M13:M32" si="2">IFERROR(H13-L13,"")</f>
        <v>8000</v>
      </c>
      <c r="N13" s="59">
        <v>1600</v>
      </c>
      <c r="O13" s="58" t="s">
        <v>10</v>
      </c>
      <c r="P13" s="60">
        <f t="shared" ref="P13:P14" si="3">M13-N13</f>
        <v>6400</v>
      </c>
      <c r="Q13" s="53">
        <f>M13-N13</f>
        <v>6400</v>
      </c>
    </row>
    <row r="14" spans="2:18" ht="36.75" customHeight="1" thickBot="1" x14ac:dyDescent="0.45">
      <c r="B14" s="116"/>
      <c r="C14" s="61" t="s">
        <v>31</v>
      </c>
      <c r="D14" s="62">
        <v>44880</v>
      </c>
      <c r="E14" s="63" t="s">
        <v>15</v>
      </c>
      <c r="F14" s="25">
        <f t="shared" si="1"/>
        <v>1500</v>
      </c>
      <c r="G14" s="64">
        <v>12</v>
      </c>
      <c r="H14" s="102">
        <f>7000*12</f>
        <v>84000</v>
      </c>
      <c r="I14" s="65">
        <v>7000</v>
      </c>
      <c r="J14" s="27">
        <f t="shared" si="0"/>
        <v>1500</v>
      </c>
      <c r="K14" s="108">
        <v>10</v>
      </c>
      <c r="L14" s="28">
        <f>J14*K14</f>
        <v>15000</v>
      </c>
      <c r="M14" s="26">
        <f t="shared" si="2"/>
        <v>69000</v>
      </c>
      <c r="N14" s="66">
        <v>26400</v>
      </c>
      <c r="O14" s="65" t="s">
        <v>10</v>
      </c>
      <c r="P14" s="67">
        <f t="shared" si="3"/>
        <v>42600</v>
      </c>
      <c r="Q14" s="53"/>
    </row>
    <row r="15" spans="2:18" s="71" customFormat="1" ht="36.75" customHeight="1" x14ac:dyDescent="0.4">
      <c r="B15" s="68">
        <v>1</v>
      </c>
      <c r="C15" s="69"/>
      <c r="D15" s="29"/>
      <c r="E15" s="30"/>
      <c r="F15" s="31" t="str">
        <f t="shared" si="1"/>
        <v/>
      </c>
      <c r="G15" s="70"/>
      <c r="H15" s="103"/>
      <c r="I15" s="32"/>
      <c r="J15" s="33" t="str">
        <f t="shared" si="0"/>
        <v/>
      </c>
      <c r="K15" s="109"/>
      <c r="L15" s="34" t="str">
        <f>IFERROR(J15*K15,"")</f>
        <v/>
      </c>
      <c r="M15" s="35" t="str">
        <f t="shared" si="2"/>
        <v/>
      </c>
      <c r="N15" s="94"/>
      <c r="O15" s="95"/>
      <c r="P15" s="92" t="str">
        <f>IFERROR(M15-N15,"")</f>
        <v/>
      </c>
      <c r="R15" s="72"/>
    </row>
    <row r="16" spans="2:18" ht="36.75" customHeight="1" x14ac:dyDescent="0.4">
      <c r="B16" s="73">
        <v>2</v>
      </c>
      <c r="C16" s="74"/>
      <c r="D16" s="16"/>
      <c r="E16" s="17"/>
      <c r="F16" s="18" t="str">
        <f t="shared" si="1"/>
        <v/>
      </c>
      <c r="G16" s="75"/>
      <c r="H16" s="104"/>
      <c r="I16" s="19"/>
      <c r="J16" s="20" t="str">
        <f t="shared" si="0"/>
        <v/>
      </c>
      <c r="K16" s="110"/>
      <c r="L16" s="21" t="str">
        <f t="shared" ref="L16:L32" si="4">IFERROR(J16*K16,"")</f>
        <v/>
      </c>
      <c r="M16" s="1" t="str">
        <f t="shared" si="2"/>
        <v/>
      </c>
      <c r="N16" s="96"/>
      <c r="O16" s="97"/>
      <c r="P16" s="93" t="str">
        <f t="shared" ref="P16:P32" si="5">IFERROR(M16-N16,"")</f>
        <v/>
      </c>
    </row>
    <row r="17" spans="2:16" ht="36.75" customHeight="1" x14ac:dyDescent="0.4">
      <c r="B17" s="73">
        <v>3</v>
      </c>
      <c r="C17" s="74"/>
      <c r="D17" s="22"/>
      <c r="E17" s="17"/>
      <c r="F17" s="18" t="str">
        <f t="shared" si="1"/>
        <v/>
      </c>
      <c r="G17" s="75"/>
      <c r="H17" s="104"/>
      <c r="I17" s="19"/>
      <c r="J17" s="20" t="str">
        <f t="shared" si="0"/>
        <v/>
      </c>
      <c r="K17" s="110"/>
      <c r="L17" s="21" t="str">
        <f t="shared" si="4"/>
        <v/>
      </c>
      <c r="M17" s="1" t="str">
        <f t="shared" si="2"/>
        <v/>
      </c>
      <c r="N17" s="96"/>
      <c r="O17" s="97"/>
      <c r="P17" s="93" t="str">
        <f t="shared" si="5"/>
        <v/>
      </c>
    </row>
    <row r="18" spans="2:16" ht="36.75" customHeight="1" x14ac:dyDescent="0.4">
      <c r="B18" s="76">
        <v>4</v>
      </c>
      <c r="C18" s="77"/>
      <c r="D18" s="23"/>
      <c r="E18" s="17"/>
      <c r="F18" s="18" t="str">
        <f t="shared" si="1"/>
        <v/>
      </c>
      <c r="G18" s="78"/>
      <c r="H18" s="105"/>
      <c r="I18" s="24"/>
      <c r="J18" s="20" t="str">
        <f t="shared" si="0"/>
        <v/>
      </c>
      <c r="K18" s="110"/>
      <c r="L18" s="21" t="str">
        <f t="shared" si="4"/>
        <v/>
      </c>
      <c r="M18" s="1" t="str">
        <f t="shared" si="2"/>
        <v/>
      </c>
      <c r="N18" s="96"/>
      <c r="O18" s="97"/>
      <c r="P18" s="93" t="str">
        <f t="shared" si="5"/>
        <v/>
      </c>
    </row>
    <row r="19" spans="2:16" ht="36.75" customHeight="1" x14ac:dyDescent="0.4">
      <c r="B19" s="73">
        <v>5</v>
      </c>
      <c r="C19" s="74"/>
      <c r="D19" s="22"/>
      <c r="E19" s="17"/>
      <c r="F19" s="18" t="str">
        <f t="shared" si="1"/>
        <v/>
      </c>
      <c r="G19" s="75"/>
      <c r="H19" s="104"/>
      <c r="I19" s="19"/>
      <c r="J19" s="20" t="str">
        <f t="shared" si="0"/>
        <v/>
      </c>
      <c r="K19" s="110"/>
      <c r="L19" s="21" t="str">
        <f t="shared" si="4"/>
        <v/>
      </c>
      <c r="M19" s="1" t="str">
        <f t="shared" si="2"/>
        <v/>
      </c>
      <c r="N19" s="96"/>
      <c r="O19" s="97"/>
      <c r="P19" s="93" t="str">
        <f t="shared" si="5"/>
        <v/>
      </c>
    </row>
    <row r="20" spans="2:16" ht="36.75" customHeight="1" x14ac:dyDescent="0.4">
      <c r="B20" s="73">
        <v>6</v>
      </c>
      <c r="C20" s="74"/>
      <c r="D20" s="22"/>
      <c r="E20" s="17"/>
      <c r="F20" s="18" t="str">
        <f t="shared" si="1"/>
        <v/>
      </c>
      <c r="G20" s="75"/>
      <c r="H20" s="104"/>
      <c r="I20" s="19"/>
      <c r="J20" s="20" t="str">
        <f t="shared" si="0"/>
        <v/>
      </c>
      <c r="K20" s="110"/>
      <c r="L20" s="21" t="str">
        <f t="shared" si="4"/>
        <v/>
      </c>
      <c r="M20" s="1" t="str">
        <f t="shared" si="2"/>
        <v/>
      </c>
      <c r="N20" s="96"/>
      <c r="O20" s="97"/>
      <c r="P20" s="93" t="str">
        <f t="shared" si="5"/>
        <v/>
      </c>
    </row>
    <row r="21" spans="2:16" ht="36.75" customHeight="1" x14ac:dyDescent="0.4">
      <c r="B21" s="73">
        <v>7</v>
      </c>
      <c r="C21" s="74"/>
      <c r="D21" s="22"/>
      <c r="E21" s="17"/>
      <c r="F21" s="18" t="str">
        <f t="shared" si="1"/>
        <v/>
      </c>
      <c r="G21" s="75"/>
      <c r="H21" s="104"/>
      <c r="I21" s="19"/>
      <c r="J21" s="20" t="str">
        <f t="shared" si="0"/>
        <v/>
      </c>
      <c r="K21" s="110"/>
      <c r="L21" s="21" t="str">
        <f t="shared" si="4"/>
        <v/>
      </c>
      <c r="M21" s="1" t="str">
        <f t="shared" si="2"/>
        <v/>
      </c>
      <c r="N21" s="96"/>
      <c r="O21" s="97"/>
      <c r="P21" s="93" t="str">
        <f t="shared" si="5"/>
        <v/>
      </c>
    </row>
    <row r="22" spans="2:16" ht="36.75" customHeight="1" x14ac:dyDescent="0.4">
      <c r="B22" s="73">
        <v>8</v>
      </c>
      <c r="C22" s="74"/>
      <c r="D22" s="22"/>
      <c r="E22" s="17"/>
      <c r="F22" s="18" t="str">
        <f t="shared" si="1"/>
        <v/>
      </c>
      <c r="G22" s="75"/>
      <c r="H22" s="104"/>
      <c r="I22" s="19"/>
      <c r="J22" s="20" t="str">
        <f t="shared" si="0"/>
        <v/>
      </c>
      <c r="K22" s="110"/>
      <c r="L22" s="21" t="str">
        <f t="shared" si="4"/>
        <v/>
      </c>
      <c r="M22" s="1" t="str">
        <f t="shared" si="2"/>
        <v/>
      </c>
      <c r="N22" s="96"/>
      <c r="O22" s="97"/>
      <c r="P22" s="93" t="str">
        <f t="shared" si="5"/>
        <v/>
      </c>
    </row>
    <row r="23" spans="2:16" ht="36.75" customHeight="1" x14ac:dyDescent="0.4">
      <c r="B23" s="73">
        <v>9</v>
      </c>
      <c r="C23" s="74"/>
      <c r="D23" s="22"/>
      <c r="E23" s="17"/>
      <c r="F23" s="18" t="str">
        <f t="shared" si="1"/>
        <v/>
      </c>
      <c r="G23" s="75"/>
      <c r="H23" s="104"/>
      <c r="I23" s="19"/>
      <c r="J23" s="20" t="str">
        <f t="shared" si="0"/>
        <v/>
      </c>
      <c r="K23" s="110"/>
      <c r="L23" s="21" t="str">
        <f t="shared" si="4"/>
        <v/>
      </c>
      <c r="M23" s="1" t="str">
        <f t="shared" si="2"/>
        <v/>
      </c>
      <c r="N23" s="96"/>
      <c r="O23" s="97"/>
      <c r="P23" s="93" t="str">
        <f t="shared" si="5"/>
        <v/>
      </c>
    </row>
    <row r="24" spans="2:16" ht="36.75" customHeight="1" x14ac:dyDescent="0.4">
      <c r="B24" s="73">
        <v>10</v>
      </c>
      <c r="C24" s="74"/>
      <c r="D24" s="22"/>
      <c r="E24" s="17"/>
      <c r="F24" s="18" t="str">
        <f t="shared" si="1"/>
        <v/>
      </c>
      <c r="G24" s="75"/>
      <c r="H24" s="104"/>
      <c r="I24" s="19"/>
      <c r="J24" s="20" t="str">
        <f t="shared" si="0"/>
        <v/>
      </c>
      <c r="K24" s="110"/>
      <c r="L24" s="21" t="str">
        <f t="shared" si="4"/>
        <v/>
      </c>
      <c r="M24" s="1" t="str">
        <f t="shared" si="2"/>
        <v/>
      </c>
      <c r="N24" s="96"/>
      <c r="O24" s="97"/>
      <c r="P24" s="93" t="str">
        <f t="shared" si="5"/>
        <v/>
      </c>
    </row>
    <row r="25" spans="2:16" ht="36.75" customHeight="1" x14ac:dyDescent="0.4">
      <c r="B25" s="73">
        <v>11</v>
      </c>
      <c r="C25" s="74"/>
      <c r="D25" s="22"/>
      <c r="E25" s="17"/>
      <c r="F25" s="18" t="str">
        <f t="shared" si="1"/>
        <v/>
      </c>
      <c r="G25" s="75"/>
      <c r="H25" s="104"/>
      <c r="I25" s="19"/>
      <c r="J25" s="20" t="str">
        <f t="shared" si="0"/>
        <v/>
      </c>
      <c r="K25" s="110"/>
      <c r="L25" s="21" t="str">
        <f t="shared" si="4"/>
        <v/>
      </c>
      <c r="M25" s="1" t="str">
        <f t="shared" si="2"/>
        <v/>
      </c>
      <c r="N25" s="96"/>
      <c r="O25" s="97"/>
      <c r="P25" s="93" t="str">
        <f t="shared" si="5"/>
        <v/>
      </c>
    </row>
    <row r="26" spans="2:16" ht="36.75" customHeight="1" x14ac:dyDescent="0.4">
      <c r="B26" s="73">
        <v>12</v>
      </c>
      <c r="C26" s="74"/>
      <c r="D26" s="22"/>
      <c r="E26" s="17"/>
      <c r="F26" s="18" t="str">
        <f t="shared" si="1"/>
        <v/>
      </c>
      <c r="G26" s="75"/>
      <c r="H26" s="104"/>
      <c r="I26" s="19"/>
      <c r="J26" s="20" t="str">
        <f t="shared" si="0"/>
        <v/>
      </c>
      <c r="K26" s="110"/>
      <c r="L26" s="21" t="str">
        <f t="shared" si="4"/>
        <v/>
      </c>
      <c r="M26" s="1" t="str">
        <f t="shared" si="2"/>
        <v/>
      </c>
      <c r="N26" s="96"/>
      <c r="O26" s="97"/>
      <c r="P26" s="93" t="str">
        <f t="shared" si="5"/>
        <v/>
      </c>
    </row>
    <row r="27" spans="2:16" ht="36.75" customHeight="1" x14ac:dyDescent="0.4">
      <c r="B27" s="73">
        <v>13</v>
      </c>
      <c r="C27" s="74"/>
      <c r="D27" s="22"/>
      <c r="E27" s="17"/>
      <c r="F27" s="18" t="str">
        <f t="shared" si="1"/>
        <v/>
      </c>
      <c r="G27" s="75"/>
      <c r="H27" s="104"/>
      <c r="I27" s="19"/>
      <c r="J27" s="20" t="str">
        <f t="shared" si="0"/>
        <v/>
      </c>
      <c r="K27" s="110"/>
      <c r="L27" s="21" t="str">
        <f t="shared" si="4"/>
        <v/>
      </c>
      <c r="M27" s="1" t="str">
        <f t="shared" si="2"/>
        <v/>
      </c>
      <c r="N27" s="96"/>
      <c r="O27" s="97"/>
      <c r="P27" s="93" t="str">
        <f t="shared" si="5"/>
        <v/>
      </c>
    </row>
    <row r="28" spans="2:16" ht="36.75" customHeight="1" x14ac:dyDescent="0.4">
      <c r="B28" s="73">
        <v>14</v>
      </c>
      <c r="C28" s="74"/>
      <c r="D28" s="22"/>
      <c r="E28" s="17"/>
      <c r="F28" s="18" t="str">
        <f t="shared" si="1"/>
        <v/>
      </c>
      <c r="G28" s="75"/>
      <c r="H28" s="104"/>
      <c r="I28" s="19"/>
      <c r="J28" s="20" t="str">
        <f t="shared" si="0"/>
        <v/>
      </c>
      <c r="K28" s="110"/>
      <c r="L28" s="21" t="str">
        <f t="shared" si="4"/>
        <v/>
      </c>
      <c r="M28" s="1" t="str">
        <f t="shared" si="2"/>
        <v/>
      </c>
      <c r="N28" s="96"/>
      <c r="O28" s="97"/>
      <c r="P28" s="93" t="str">
        <f t="shared" si="5"/>
        <v/>
      </c>
    </row>
    <row r="29" spans="2:16" ht="36.75" customHeight="1" x14ac:dyDescent="0.4">
      <c r="B29" s="73">
        <v>15</v>
      </c>
      <c r="C29" s="74"/>
      <c r="D29" s="22"/>
      <c r="E29" s="17"/>
      <c r="F29" s="18" t="str">
        <f t="shared" si="1"/>
        <v/>
      </c>
      <c r="G29" s="75"/>
      <c r="H29" s="104"/>
      <c r="I29" s="19"/>
      <c r="J29" s="20" t="str">
        <f t="shared" si="0"/>
        <v/>
      </c>
      <c r="K29" s="110"/>
      <c r="L29" s="21" t="str">
        <f t="shared" si="4"/>
        <v/>
      </c>
      <c r="M29" s="1" t="str">
        <f t="shared" si="2"/>
        <v/>
      </c>
      <c r="N29" s="96"/>
      <c r="O29" s="97"/>
      <c r="P29" s="93" t="str">
        <f t="shared" si="5"/>
        <v/>
      </c>
    </row>
    <row r="30" spans="2:16" ht="36.75" customHeight="1" x14ac:dyDescent="0.4">
      <c r="B30" s="73">
        <v>16</v>
      </c>
      <c r="C30" s="74"/>
      <c r="D30" s="22"/>
      <c r="E30" s="17"/>
      <c r="F30" s="18" t="str">
        <f t="shared" si="1"/>
        <v/>
      </c>
      <c r="G30" s="75"/>
      <c r="H30" s="104"/>
      <c r="I30" s="19"/>
      <c r="J30" s="20" t="str">
        <f t="shared" si="0"/>
        <v/>
      </c>
      <c r="K30" s="110"/>
      <c r="L30" s="21" t="str">
        <f t="shared" si="4"/>
        <v/>
      </c>
      <c r="M30" s="1" t="str">
        <f t="shared" si="2"/>
        <v/>
      </c>
      <c r="N30" s="96"/>
      <c r="O30" s="97"/>
      <c r="P30" s="93" t="str">
        <f t="shared" si="5"/>
        <v/>
      </c>
    </row>
    <row r="31" spans="2:16" ht="36.75" customHeight="1" x14ac:dyDescent="0.4">
      <c r="B31" s="73">
        <v>17</v>
      </c>
      <c r="C31" s="74"/>
      <c r="D31" s="22"/>
      <c r="E31" s="17"/>
      <c r="F31" s="18" t="str">
        <f t="shared" si="1"/>
        <v/>
      </c>
      <c r="G31" s="75"/>
      <c r="H31" s="104"/>
      <c r="I31" s="19"/>
      <c r="J31" s="20" t="str">
        <f t="shared" si="0"/>
        <v/>
      </c>
      <c r="K31" s="110"/>
      <c r="L31" s="21" t="str">
        <f t="shared" si="4"/>
        <v/>
      </c>
      <c r="M31" s="1" t="str">
        <f t="shared" si="2"/>
        <v/>
      </c>
      <c r="N31" s="96"/>
      <c r="O31" s="97"/>
      <c r="P31" s="93" t="str">
        <f t="shared" si="5"/>
        <v/>
      </c>
    </row>
    <row r="32" spans="2:16" ht="36.75" customHeight="1" thickBot="1" x14ac:dyDescent="0.45">
      <c r="B32" s="73">
        <v>18</v>
      </c>
      <c r="C32" s="74"/>
      <c r="D32" s="22"/>
      <c r="E32" s="17"/>
      <c r="F32" s="18" t="str">
        <f t="shared" si="1"/>
        <v/>
      </c>
      <c r="G32" s="75"/>
      <c r="H32" s="104"/>
      <c r="I32" s="19"/>
      <c r="J32" s="20" t="str">
        <f t="shared" si="0"/>
        <v/>
      </c>
      <c r="K32" s="110"/>
      <c r="L32" s="21" t="str">
        <f t="shared" si="4"/>
        <v/>
      </c>
      <c r="M32" s="1" t="str">
        <f t="shared" si="2"/>
        <v/>
      </c>
      <c r="N32" s="96"/>
      <c r="O32" s="97"/>
      <c r="P32" s="93" t="str">
        <f t="shared" si="5"/>
        <v/>
      </c>
    </row>
    <row r="33" spans="2:16" ht="24" x14ac:dyDescent="0.4">
      <c r="B33" s="79"/>
      <c r="C33" s="79"/>
      <c r="D33" s="5"/>
      <c r="E33" s="6"/>
      <c r="F33" s="6" t="str" cm="1">
        <f t="array" ref="F33">_xlfn.IFNA(_xlfn.IFS(E33="日帰り",1500,E33="1泊",3000,E33="2泊以上",6000),"")</f>
        <v/>
      </c>
      <c r="G33" s="80"/>
      <c r="H33" s="80"/>
      <c r="I33" s="7"/>
      <c r="J33" s="81"/>
      <c r="K33" s="81"/>
      <c r="L33" s="82"/>
      <c r="M33" s="7"/>
      <c r="N33" s="83"/>
      <c r="O33" s="84"/>
      <c r="P33" s="83"/>
    </row>
    <row r="34" spans="2:16" ht="24" x14ac:dyDescent="0.4">
      <c r="B34" s="85"/>
      <c r="C34" s="85"/>
      <c r="D34" s="2"/>
      <c r="E34" s="3"/>
      <c r="F34" s="86"/>
      <c r="G34" s="87"/>
      <c r="H34" s="87"/>
      <c r="I34" s="4"/>
      <c r="J34" s="88"/>
      <c r="K34" s="88"/>
      <c r="L34" s="89"/>
      <c r="M34" s="90"/>
      <c r="N34" s="91"/>
      <c r="P34" s="91"/>
    </row>
    <row r="35" spans="2:16" ht="19.5" customHeight="1" x14ac:dyDescent="0.4"/>
  </sheetData>
  <sheetProtection formatCells="0" formatColumns="0" formatRows="0" selectLockedCells="1"/>
  <mergeCells count="17">
    <mergeCell ref="C1:O1"/>
    <mergeCell ref="C8:C11"/>
    <mergeCell ref="P8:P11"/>
    <mergeCell ref="B8:B11"/>
    <mergeCell ref="M8:M11"/>
    <mergeCell ref="D8:D11"/>
    <mergeCell ref="E8:E11"/>
    <mergeCell ref="F8:F11"/>
    <mergeCell ref="L8:L11"/>
    <mergeCell ref="G8:G11"/>
    <mergeCell ref="C2:O2"/>
    <mergeCell ref="H8:H11"/>
    <mergeCell ref="K8:K11"/>
    <mergeCell ref="B12:B14"/>
    <mergeCell ref="I8:I11"/>
    <mergeCell ref="Q8:Q11"/>
    <mergeCell ref="N8:O10"/>
  </mergeCells>
  <phoneticPr fontId="3"/>
  <conditionalFormatting sqref="J8:L8">
    <cfRule type="containsErrors" dxfId="1" priority="2">
      <formula>ISERROR(J8)</formula>
    </cfRule>
  </conditionalFormatting>
  <conditionalFormatting sqref="J12:P14 M15:M34">
    <cfRule type="containsErrors" dxfId="0" priority="38">
      <formula>ISERROR(J12)</formula>
    </cfRule>
  </conditionalFormatting>
  <dataValidations count="2">
    <dataValidation imeMode="halfAlpha" allowBlank="1" showInputMessage="1" showErrorMessage="1" sqref="D12:D34 I12:I34" xr:uid="{00000000-0002-0000-0000-000000000000}"/>
    <dataValidation type="list" allowBlank="1" showInputMessage="1" showErrorMessage="1" sqref="E12:E34" xr:uid="{00000000-0002-0000-0000-000001000000}">
      <formula1>"日帰り,1泊,2泊以上"</formula1>
    </dataValidation>
  </dataValidations>
  <pageMargins left="0.25" right="0.25" top="0.75" bottom="0.75" header="0.3" footer="0.3"/>
  <pageSetup paperSize="9" scale="39" orientation="landscape" r:id="rId1"/>
  <rowBreaks count="1" manualBreakCount="1">
    <brk id="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2024-03-04T10:26:04Z</dcterms:created>
  <dcterms:modified xsi:type="dcterms:W3CDTF">2024-03-04T10:26:12Z</dcterms:modified>
</cp:coreProperties>
</file>