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651358C-FA09-4EAB-BDD5-87196DADE3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1,000㎡以上】補助事業変更計画書(第5号様式別紙1‐2)" sheetId="1" r:id="rId1"/>
  </sheets>
  <externalReferences>
    <externalReference r:id="rId2"/>
  </externalReferences>
  <definedNames>
    <definedName name="_xlnm.Print_Area" localSheetId="0">'【1,000㎡以上】補助事業変更計画書(第5号様式別紙1‐2)'!$A$1:$AD$125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9" i="1" l="1"/>
  <c r="Y97" i="1"/>
  <c r="Y95" i="1"/>
  <c r="Y93" i="1"/>
  <c r="Y91" i="1"/>
  <c r="Y88" i="1"/>
  <c r="Y84" i="1"/>
  <c r="Y82" i="1"/>
  <c r="Y86" i="1"/>
  <c r="Y80" i="1"/>
  <c r="W118" i="1" l="1"/>
  <c r="W115" i="1"/>
  <c r="W107" i="1"/>
  <c r="P99" i="1"/>
  <c r="J99" i="1"/>
  <c r="D99" i="1"/>
  <c r="P88" i="1"/>
  <c r="J88" i="1"/>
  <c r="D88" i="1"/>
  <c r="W72" i="1"/>
  <c r="W69" i="1"/>
  <c r="N69" i="1"/>
  <c r="G69" i="1"/>
  <c r="A69" i="1"/>
  <c r="W1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72" authorId="0" shapeId="0" xr:uid="{AEB568A0-3353-4F5A-96DE-4168621425AF}">
      <text>
        <r>
          <rPr>
            <b/>
            <sz val="9"/>
            <color indexed="81"/>
            <rFont val="MS P ゴシック"/>
            <family val="3"/>
            <charset val="128"/>
          </rPr>
          <t>上限額が条件によって異なるため、実際の申請額と異なる数字が出てくる場合がありますが、
まずは、そのままの数字でご提出ください。
財団と調整の上、申請額を記入していただきます。</t>
        </r>
      </text>
    </comment>
  </commentList>
</comments>
</file>

<file path=xl/sharedStrings.xml><?xml version="1.0" encoding="utf-8"?>
<sst xmlns="http://schemas.openxmlformats.org/spreadsheetml/2006/main" count="153" uniqueCount="62">
  <si>
    <r>
      <t>第５号様式　別紙１-２（</t>
    </r>
    <r>
      <rPr>
        <sz val="11"/>
        <color rgb="FFFF0000"/>
        <rFont val="Yu Gothic"/>
        <family val="3"/>
        <charset val="128"/>
        <scheme val="minor"/>
      </rPr>
      <t>施設整備・客室整備・実施設計・備品購入用</t>
    </r>
    <r>
      <rPr>
        <sz val="11"/>
        <color theme="1"/>
        <rFont val="Yu Gothic"/>
        <family val="2"/>
        <scheme val="minor"/>
      </rPr>
      <t>）</t>
    </r>
    <rPh sb="0" eb="1">
      <t>ダイ</t>
    </rPh>
    <rPh sb="2" eb="3">
      <t>ゴウ</t>
    </rPh>
    <rPh sb="3" eb="5">
      <t>ヨウシキ</t>
    </rPh>
    <rPh sb="6" eb="8">
      <t>ベッシ</t>
    </rPh>
    <rPh sb="12" eb="14">
      <t>シセツ</t>
    </rPh>
    <rPh sb="14" eb="16">
      <t>セイビ</t>
    </rPh>
    <rPh sb="17" eb="19">
      <t>キャクシツ</t>
    </rPh>
    <rPh sb="19" eb="21">
      <t>セイビ</t>
    </rPh>
    <rPh sb="22" eb="24">
      <t>ジッシ</t>
    </rPh>
    <rPh sb="24" eb="26">
      <t>セッケイ</t>
    </rPh>
    <rPh sb="27" eb="29">
      <t>ビヒン</t>
    </rPh>
    <rPh sb="29" eb="31">
      <t>コウニュウ</t>
    </rPh>
    <rPh sb="31" eb="32">
      <t>ヨウ</t>
    </rPh>
    <phoneticPr fontId="5"/>
  </si>
  <si>
    <t>補助事業変更計画書</t>
    <rPh sb="0" eb="2">
      <t>ホジョ</t>
    </rPh>
    <rPh sb="2" eb="4">
      <t>ジギョウ</t>
    </rPh>
    <rPh sb="4" eb="6">
      <t>ヘンコウ</t>
    </rPh>
    <rPh sb="6" eb="8">
      <t>ケイカク</t>
    </rPh>
    <rPh sb="8" eb="9">
      <t>ショ</t>
    </rPh>
    <phoneticPr fontId="5"/>
  </si>
  <si>
    <t>１．申請内容</t>
    <rPh sb="2" eb="4">
      <t>シンセイ</t>
    </rPh>
    <rPh sb="4" eb="6">
      <t>ナイヨウ</t>
    </rPh>
    <phoneticPr fontId="5"/>
  </si>
  <si>
    <t>変更申請する整備箇所や備品について、具体的に記入してください。</t>
    <rPh sb="0" eb="2">
      <t>ヘンコウ</t>
    </rPh>
    <rPh sb="2" eb="4">
      <t>シンセイ</t>
    </rPh>
    <rPh sb="6" eb="8">
      <t>セイビ</t>
    </rPh>
    <rPh sb="8" eb="10">
      <t>カショ</t>
    </rPh>
    <rPh sb="11" eb="13">
      <t>ビヒン</t>
    </rPh>
    <rPh sb="18" eb="21">
      <t>グタイテキ</t>
    </rPh>
    <rPh sb="22" eb="24">
      <t>キニュウ</t>
    </rPh>
    <phoneticPr fontId="5"/>
  </si>
  <si>
    <t>施設整備</t>
    <rPh sb="0" eb="2">
      <t>シセツ</t>
    </rPh>
    <rPh sb="2" eb="4">
      <t>セイビ</t>
    </rPh>
    <phoneticPr fontId="5"/>
  </si>
  <si>
    <t>（変更前）</t>
    <rPh sb="1" eb="3">
      <t>ヘンコウ</t>
    </rPh>
    <rPh sb="3" eb="4">
      <t>マエ</t>
    </rPh>
    <phoneticPr fontId="5"/>
  </si>
  <si>
    <t>（変更後）</t>
    <rPh sb="1" eb="3">
      <t>ヘンコウ</t>
    </rPh>
    <rPh sb="3" eb="4">
      <t>ウシ</t>
    </rPh>
    <phoneticPr fontId="5"/>
  </si>
  <si>
    <t>客室整備</t>
    <rPh sb="0" eb="2">
      <t>キャクシツ</t>
    </rPh>
    <rPh sb="2" eb="4">
      <t>セイビ</t>
    </rPh>
    <phoneticPr fontId="5"/>
  </si>
  <si>
    <t>（変更前）</t>
    <rPh sb="1" eb="4">
      <t>ヘンコウマエ</t>
    </rPh>
    <phoneticPr fontId="5"/>
  </si>
  <si>
    <t>車椅子使用者用客室</t>
    <rPh sb="6" eb="7">
      <t>ヨウ</t>
    </rPh>
    <rPh sb="7" eb="9">
      <t>キャクシツ</t>
    </rPh>
    <phoneticPr fontId="5"/>
  </si>
  <si>
    <t>室</t>
    <rPh sb="0" eb="1">
      <t>シツ</t>
    </rPh>
    <phoneticPr fontId="5"/>
  </si>
  <si>
    <t>（客室の出入口幅</t>
    <rPh sb="1" eb="3">
      <t>キャクシツ</t>
    </rPh>
    <rPh sb="4" eb="5">
      <t>デ</t>
    </rPh>
    <rPh sb="5" eb="6">
      <t>イ</t>
    </rPh>
    <rPh sb="6" eb="7">
      <t>グチ</t>
    </rPh>
    <rPh sb="7" eb="8">
      <t>ハバ</t>
    </rPh>
    <phoneticPr fontId="5"/>
  </si>
  <si>
    <t>90㎝未満</t>
    <phoneticPr fontId="5"/>
  </si>
  <si>
    <t>90㎝以上）</t>
    <rPh sb="3" eb="5">
      <t>イジョウ</t>
    </rPh>
    <phoneticPr fontId="5"/>
  </si>
  <si>
    <t>（浴室等の出入口幅</t>
    <rPh sb="1" eb="3">
      <t>ヨクシツ</t>
    </rPh>
    <rPh sb="3" eb="4">
      <t>トウ</t>
    </rPh>
    <rPh sb="5" eb="7">
      <t>シュツニュウ</t>
    </rPh>
    <rPh sb="7" eb="8">
      <t>グチ</t>
    </rPh>
    <rPh sb="8" eb="9">
      <t>ハバ</t>
    </rPh>
    <phoneticPr fontId="5"/>
  </si>
  <si>
    <t>75㎝未満</t>
    <phoneticPr fontId="5"/>
  </si>
  <si>
    <t>75㎝以上）</t>
    <phoneticPr fontId="5"/>
  </si>
  <si>
    <t>（変更後）</t>
    <rPh sb="1" eb="3">
      <t>ヘンコウ</t>
    </rPh>
    <rPh sb="3" eb="4">
      <t>ゴ</t>
    </rPh>
    <phoneticPr fontId="5"/>
  </si>
  <si>
    <t>備品購入</t>
    <rPh sb="0" eb="2">
      <t>ビヒン</t>
    </rPh>
    <rPh sb="2" eb="4">
      <t>コウニュウ</t>
    </rPh>
    <phoneticPr fontId="5"/>
  </si>
  <si>
    <t>下記のいずれに掲載されているものか選択ください。</t>
    <rPh sb="0" eb="2">
      <t>カキ</t>
    </rPh>
    <rPh sb="7" eb="9">
      <t>ケイサイ</t>
    </rPh>
    <rPh sb="17" eb="19">
      <t>センタク</t>
    </rPh>
    <phoneticPr fontId="5"/>
  </si>
  <si>
    <t>東京都福祉のまちづくり条例</t>
    <rPh sb="0" eb="3">
      <t>トウキョウト</t>
    </rPh>
    <rPh sb="3" eb="5">
      <t>フクシ</t>
    </rPh>
    <rPh sb="11" eb="13">
      <t>ジョウレイ</t>
    </rPh>
    <phoneticPr fontId="5"/>
  </si>
  <si>
    <t>ホテル又は旅館における建築設計標準（追補版）</t>
    <rPh sb="3" eb="4">
      <t>マタ</t>
    </rPh>
    <rPh sb="5" eb="7">
      <t>リョカン</t>
    </rPh>
    <rPh sb="11" eb="13">
      <t>ケンチク</t>
    </rPh>
    <rPh sb="13" eb="15">
      <t>セッケイ</t>
    </rPh>
    <rPh sb="15" eb="17">
      <t>ヒョウジュン</t>
    </rPh>
    <rPh sb="18" eb="21">
      <t>ツイホハン</t>
    </rPh>
    <phoneticPr fontId="5"/>
  </si>
  <si>
    <t>その他（　　　　　　　　　　　　　　　　　　）</t>
    <rPh sb="2" eb="3">
      <t>タ</t>
    </rPh>
    <phoneticPr fontId="5"/>
  </si>
  <si>
    <t>２．スケジュール</t>
    <phoneticPr fontId="5"/>
  </si>
  <si>
    <t>施工事業者等との契約（購入）予定年月</t>
    <rPh sb="0" eb="2">
      <t>セコウ</t>
    </rPh>
    <rPh sb="2" eb="5">
      <t>ジギョウシャ</t>
    </rPh>
    <rPh sb="5" eb="6">
      <t>トウ</t>
    </rPh>
    <rPh sb="8" eb="10">
      <t>ケイヤク</t>
    </rPh>
    <rPh sb="11" eb="13">
      <t>コウニュウ</t>
    </rPh>
    <rPh sb="14" eb="16">
      <t>ヨテイ</t>
    </rPh>
    <rPh sb="16" eb="18">
      <t>ネンゲツ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</si>
  <si>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</si>
  <si>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</si>
  <si>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着工（購入）予定年月</t>
    <rPh sb="0" eb="2">
      <t>チャッコウ</t>
    </rPh>
    <rPh sb="3" eb="5">
      <t>コウニュウ</t>
    </rPh>
    <rPh sb="6" eb="8">
      <t>ヨテイ</t>
    </rPh>
    <rPh sb="8" eb="10">
      <t>ネンゲツ</t>
    </rPh>
    <phoneticPr fontId="5"/>
  </si>
  <si>
    <t>竣工（納品）予定年月</t>
    <rPh sb="0" eb="2">
      <t>シュンコウ</t>
    </rPh>
    <rPh sb="3" eb="5">
      <t>ノウヒン</t>
    </rPh>
    <rPh sb="6" eb="8">
      <t>ヨテイ</t>
    </rPh>
    <rPh sb="8" eb="10">
      <t>ネンゲツ</t>
    </rPh>
    <phoneticPr fontId="5"/>
  </si>
  <si>
    <t>利用開始予定年月</t>
    <rPh sb="0" eb="2">
      <t>リヨウ</t>
    </rPh>
    <rPh sb="2" eb="4">
      <t>カイシ</t>
    </rPh>
    <rPh sb="4" eb="6">
      <t>ヨテイ</t>
    </rPh>
    <rPh sb="6" eb="8">
      <t>ネンゲツ</t>
    </rPh>
    <phoneticPr fontId="5"/>
  </si>
  <si>
    <t>施工事業者等への支払予定年月</t>
    <rPh sb="0" eb="2">
      <t>セコウ</t>
    </rPh>
    <rPh sb="2" eb="5">
      <t>ジギョウシャ</t>
    </rPh>
    <rPh sb="5" eb="6">
      <t>トウ</t>
    </rPh>
    <rPh sb="8" eb="10">
      <t>シハラ</t>
    </rPh>
    <rPh sb="10" eb="12">
      <t>ヨテイ</t>
    </rPh>
    <rPh sb="12" eb="14">
      <t>ネンゲツ</t>
    </rPh>
    <phoneticPr fontId="5"/>
  </si>
  <si>
    <t>３．経費明細</t>
    <rPh sb="2" eb="4">
      <t>ケイヒ</t>
    </rPh>
    <rPh sb="4" eb="6">
      <t>メイサイ</t>
    </rPh>
    <phoneticPr fontId="5"/>
  </si>
  <si>
    <t>（単位：円）</t>
    <rPh sb="1" eb="3">
      <t>タンイ</t>
    </rPh>
    <rPh sb="4" eb="5">
      <t>エン</t>
    </rPh>
    <phoneticPr fontId="5"/>
  </si>
  <si>
    <r>
      <t>総事業費</t>
    </r>
    <r>
      <rPr>
        <sz val="8"/>
        <color rgb="FFFF0000"/>
        <rFont val="Yu Gothic"/>
        <family val="3"/>
        <charset val="128"/>
        <scheme val="minor"/>
      </rPr>
      <t>（税込）</t>
    </r>
  </si>
  <si>
    <r>
      <t>補助対象経費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</si>
  <si>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r>
      <rPr>
        <sz val="8"/>
        <color theme="1"/>
        <rFont val="Yu Gothic"/>
        <family val="3"/>
        <charset val="128"/>
        <scheme val="minor"/>
      </rPr>
      <t>他の補助金を受ける場合はその対象経費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</si>
  <si>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t>補助率</t>
    <rPh sb="0" eb="3">
      <t>ホジョリツ</t>
    </rPh>
    <phoneticPr fontId="5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</si>
  <si>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（1000円未満端数切捨て）</t>
    </r>
    <phoneticPr fontId="5"/>
  </si>
  <si>
    <t>（A）</t>
  </si>
  <si>
    <t>（B）</t>
  </si>
  <si>
    <t>（C）</t>
  </si>
  <si>
    <t>（D）</t>
    <phoneticPr fontId="5"/>
  </si>
  <si>
    <t>（E）＝（B－C）×（D）</t>
    <phoneticPr fontId="5"/>
  </si>
  <si>
    <t>2／3</t>
    <phoneticPr fontId="5"/>
  </si>
  <si>
    <r>
      <t xml:space="preserve">補助対象経費
</t>
    </r>
    <r>
      <rPr>
        <sz val="8"/>
        <color rgb="FFFF0000"/>
        <rFont val="Yu Gothic"/>
        <family val="3"/>
        <charset val="128"/>
        <scheme val="minor"/>
      </rPr>
      <t>（税抜）</t>
    </r>
    <phoneticPr fontId="5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</si>
  <si>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（1000円未満切捨て）</t>
    </r>
    <phoneticPr fontId="5"/>
  </si>
  <si>
    <t>(E)＝(B－C）×(D)</t>
    <phoneticPr fontId="5"/>
  </si>
  <si>
    <t>合計</t>
    <rPh sb="0" eb="2">
      <t>ゴウケイ</t>
    </rPh>
    <phoneticPr fontId="5"/>
  </si>
  <si>
    <t>-</t>
    <phoneticPr fontId="5"/>
  </si>
  <si>
    <t>実施設計</t>
    <rPh sb="0" eb="2">
      <t>ジッシ</t>
    </rPh>
    <rPh sb="2" eb="4">
      <t>セッケイ</t>
    </rPh>
    <phoneticPr fontId="5"/>
  </si>
  <si>
    <t>変更申請金額合計</t>
    <rPh sb="0" eb="2">
      <t>ヘンコウ</t>
    </rPh>
    <rPh sb="2" eb="4">
      <t>シンセイ</t>
    </rPh>
    <rPh sb="4" eb="6">
      <t>キンガク</t>
    </rPh>
    <rPh sb="6" eb="8">
      <t>ゴウケイ</t>
    </rPh>
    <phoneticPr fontId="5"/>
  </si>
  <si>
    <t>財団記入欄</t>
    <rPh sb="0" eb="5">
      <t>ザイダンキニュウラン</t>
    </rPh>
    <phoneticPr fontId="5"/>
  </si>
  <si>
    <t>４／5</t>
    <phoneticPr fontId="5"/>
  </si>
  <si>
    <r>
      <t>車椅子使用者用客室
(客室出入口有効幅</t>
    </r>
    <r>
      <rPr>
        <sz val="8"/>
        <color rgb="FFFF0000"/>
        <rFont val="Yu Gothic"/>
        <family val="3"/>
        <charset val="128"/>
        <scheme val="minor"/>
      </rPr>
      <t>90㎝未満</t>
    </r>
    <r>
      <rPr>
        <sz val="8"/>
        <color theme="1"/>
        <rFont val="Yu Gothic"/>
        <family val="2"/>
        <charset val="128"/>
        <scheme val="minor"/>
      </rPr>
      <t xml:space="preserve">) </t>
    </r>
    <rPh sb="6" eb="7">
      <t>ヨウ</t>
    </rPh>
    <rPh sb="7" eb="9">
      <t>キャクシツ</t>
    </rPh>
    <rPh sb="11" eb="13">
      <t>キャクシツ</t>
    </rPh>
    <rPh sb="13" eb="16">
      <t>デイリグチ</t>
    </rPh>
    <rPh sb="16" eb="19">
      <t>ユウコウハバ</t>
    </rPh>
    <rPh sb="21" eb="24">
      <t>センチミマン</t>
    </rPh>
    <phoneticPr fontId="5"/>
  </si>
  <si>
    <r>
      <t>車椅子使用者用客室
(客室出入口有効幅</t>
    </r>
    <r>
      <rPr>
        <sz val="8"/>
        <color rgb="FFFF0000"/>
        <rFont val="Yu Gothic"/>
        <family val="3"/>
        <charset val="128"/>
        <scheme val="minor"/>
      </rPr>
      <t>90㎝以上</t>
    </r>
    <r>
      <rPr>
        <sz val="8"/>
        <color theme="1"/>
        <rFont val="Yu Gothic"/>
        <family val="2"/>
        <charset val="128"/>
        <scheme val="minor"/>
      </rPr>
      <t xml:space="preserve">) </t>
    </r>
    <rPh sb="6" eb="7">
      <t>ヨウ</t>
    </rPh>
    <rPh sb="7" eb="9">
      <t>キャクシツ</t>
    </rPh>
    <rPh sb="11" eb="13">
      <t>キャクシツ</t>
    </rPh>
    <rPh sb="13" eb="16">
      <t>デイリグチ</t>
    </rPh>
    <rPh sb="16" eb="19">
      <t>ユウコウハバ</t>
    </rPh>
    <rPh sb="22" eb="24">
      <t>イジョウ</t>
    </rPh>
    <phoneticPr fontId="5"/>
  </si>
  <si>
    <r>
      <t>一般客室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>
      <rPr>
        <sz val="8"/>
        <color theme="1"/>
        <rFont val="Yu Gothic"/>
        <family val="2"/>
        <charset val="128"/>
        <scheme val="minor"/>
      </rPr>
      <t>(</t>
    </r>
    <r>
      <rPr>
        <sz val="8"/>
        <color rgb="FFFF0000"/>
        <rFont val="Yu Gothic"/>
        <family val="3"/>
        <charset val="128"/>
        <scheme val="minor"/>
      </rPr>
      <t>15㎡未満</t>
    </r>
    <r>
      <rPr>
        <sz val="8"/>
        <color theme="1"/>
        <rFont val="Yu Gothic"/>
        <family val="2"/>
        <charset val="128"/>
        <scheme val="minor"/>
      </rPr>
      <t>)</t>
    </r>
    <rPh sb="0" eb="2">
      <t>イッパン</t>
    </rPh>
    <rPh sb="2" eb="4">
      <t>キャクシツ</t>
    </rPh>
    <rPh sb="8" eb="11">
      <t>ヘイベイミマン</t>
    </rPh>
    <phoneticPr fontId="5"/>
  </si>
  <si>
    <r>
      <t>一般客室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>
      <rPr>
        <sz val="8"/>
        <color theme="1"/>
        <rFont val="Yu Gothic"/>
        <family val="2"/>
        <charset val="128"/>
        <scheme val="minor"/>
      </rPr>
      <t>(</t>
    </r>
    <r>
      <rPr>
        <sz val="8"/>
        <color rgb="FFFF0000"/>
        <rFont val="Yu Gothic"/>
        <family val="3"/>
        <charset val="128"/>
        <scheme val="minor"/>
      </rPr>
      <t>15㎡以上</t>
    </r>
    <r>
      <rPr>
        <sz val="8"/>
        <color theme="1"/>
        <rFont val="Yu Gothic"/>
        <family val="2"/>
        <charset val="128"/>
        <scheme val="minor"/>
      </rPr>
      <t>)</t>
    </r>
    <rPh sb="0" eb="2">
      <t>イッパン</t>
    </rPh>
    <rPh sb="2" eb="4">
      <t>キャクシツ</t>
    </rPh>
    <rPh sb="9" eb="11">
      <t>イジョウ</t>
    </rPh>
    <phoneticPr fontId="5"/>
  </si>
  <si>
    <t>３／４</t>
    <phoneticPr fontId="5"/>
  </si>
  <si>
    <t>２／３</t>
    <phoneticPr fontId="4"/>
  </si>
  <si>
    <r>
      <t>一般客室</t>
    </r>
    <r>
      <rPr>
        <vertAlign val="superscript"/>
        <sz val="11"/>
        <color theme="1"/>
        <rFont val="Yu Gothic"/>
        <family val="3"/>
        <charset val="128"/>
        <scheme val="minor"/>
      </rPr>
      <t>※</t>
    </r>
    <rPh sb="0" eb="2">
      <t>イッパン</t>
    </rPh>
    <rPh sb="2" eb="4">
      <t>キャクシツ</t>
    </rPh>
    <phoneticPr fontId="5"/>
  </si>
  <si>
    <t>※建築物バリアフリー条例に定める一般客室</t>
    <rPh sb="1" eb="4">
      <t>ケンチクブツ</t>
    </rPh>
    <rPh sb="10" eb="12">
      <t>ジョウレイ</t>
    </rPh>
    <rPh sb="13" eb="14">
      <t>サダ</t>
    </rPh>
    <rPh sb="16" eb="20">
      <t>イッパンキャクシツ</t>
    </rPh>
    <phoneticPr fontId="5"/>
  </si>
  <si>
    <t>※建築物バリアフリー条例に定める一般客室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</si>
</sst>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0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vertAlign val="superscript"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  <font>
      <sz val="8"/>
      <color theme="1"/>
      <name val="Yu Gothic"/>
      <family val="2"/>
      <charset val="128"/>
      <scheme val="minor"/>
    </font>
    <font>
      <vertAlign val="superscript"/>
      <sz val="8"/>
      <color theme="1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color theme="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/>
    <xf numFmtId="0" fontId="0" fillId="0" borderId="0" xfId="0" applyAlignment="1">
      <alignment vertical="center"/>
    </xf>
    <xf numFmtId="0" fontId="7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11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0" xfId="0" applyFont="1" applyAlignment="1">
      <alignment vertical="center"/>
    </xf>
    <xf numFmtId="0" fontId="0" fillId="3" borderId="5" xfId="0" applyFill="1" applyBorder="1" applyAlignment="1" applyProtection="1">
      <alignment vertical="center"/>
      <protection locked="0"/>
    </xf>
    <xf numFmtId="38" fontId="0" fillId="0" borderId="0" xfId="1" applyFont="1">
      <alignment vertical="center"/>
    </xf>
    <xf numFmtId="38" fontId="7" fillId="0" borderId="4" xfId="1" applyFont="1" applyFill="1" applyBorder="1" applyAlignment="1">
      <alignment horizontal="left" vertical="center"/>
    </xf>
    <xf numFmtId="38" fontId="0" fillId="0" borderId="0" xfId="1" applyFont="1" applyAlignment="1">
      <alignment horizontal="right"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right" vertical="center"/>
    </xf>
    <xf numFmtId="38" fontId="0" fillId="0" borderId="0" xfId="1" applyFont="1" applyAlignment="1">
      <alignment vertical="center" wrapText="1"/>
    </xf>
    <xf numFmtId="38" fontId="0" fillId="0" borderId="0" xfId="1" applyFont="1" applyAlignment="1" applyProtection="1">
      <alignment vertical="center" wrapText="1"/>
    </xf>
    <xf numFmtId="38" fontId="0" fillId="0" borderId="0" xfId="1" applyFont="1" applyProtection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Alignment="1" applyProtection="1">
      <alignment horizontal="right" vertical="center"/>
    </xf>
    <xf numFmtId="38" fontId="11" fillId="0" borderId="0" xfId="1" applyFont="1" applyBorder="1" applyAlignment="1">
      <alignment vertical="center" wrapText="1"/>
    </xf>
    <xf numFmtId="38" fontId="11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  <xf numFmtId="38" fontId="13" fillId="0" borderId="0" xfId="1" applyFont="1" applyBorder="1" applyAlignment="1">
      <alignment horizontal="center" vertical="center" wrapText="1"/>
    </xf>
    <xf numFmtId="38" fontId="0" fillId="0" borderId="35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38" fontId="0" fillId="0" borderId="37" xfId="1" applyFont="1" applyBorder="1" applyAlignment="1">
      <alignment vertical="center"/>
    </xf>
    <xf numFmtId="38" fontId="0" fillId="0" borderId="38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39" xfId="1" applyFont="1" applyBorder="1" applyAlignment="1">
      <alignment vertical="center"/>
    </xf>
    <xf numFmtId="38" fontId="0" fillId="0" borderId="40" xfId="1" applyFont="1" applyBorder="1" applyAlignment="1">
      <alignment vertical="center"/>
    </xf>
    <xf numFmtId="38" fontId="0" fillId="0" borderId="41" xfId="1" applyFont="1" applyBorder="1" applyAlignment="1">
      <alignment vertical="center"/>
    </xf>
    <xf numFmtId="38" fontId="0" fillId="0" borderId="42" xfId="1" applyFont="1" applyBorder="1" applyAlignment="1">
      <alignment vertical="center"/>
    </xf>
    <xf numFmtId="38" fontId="13" fillId="0" borderId="0" xfId="1" applyFont="1" applyBorder="1" applyAlignment="1">
      <alignment horizontal="left"/>
    </xf>
    <xf numFmtId="38" fontId="18" fillId="0" borderId="0" xfId="1" applyFo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3" borderId="14" xfId="0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3" borderId="13" xfId="0" applyFill="1" applyBorder="1" applyAlignment="1" applyProtection="1">
      <alignment horizontal="left" vertical="top" wrapText="1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0" fontId="0" fillId="3" borderId="15" xfId="0" applyFill="1" applyBorder="1" applyAlignment="1" applyProtection="1">
      <alignment horizontal="left" vertical="top" wrapText="1"/>
      <protection locked="0"/>
    </xf>
    <xf numFmtId="38" fontId="6" fillId="2" borderId="1" xfId="1" applyFont="1" applyFill="1" applyBorder="1" applyAlignment="1">
      <alignment horizontal="left" vertical="center"/>
    </xf>
    <xf numFmtId="38" fontId="6" fillId="2" borderId="2" xfId="1" applyFont="1" applyFill="1" applyBorder="1" applyAlignment="1">
      <alignment horizontal="left" vertical="center"/>
    </xf>
    <xf numFmtId="38" fontId="6" fillId="2" borderId="3" xfId="1" applyFont="1" applyFill="1" applyBorder="1" applyAlignment="1">
      <alignment horizontal="left" vertical="center"/>
    </xf>
    <xf numFmtId="38" fontId="11" fillId="0" borderId="16" xfId="1" applyFont="1" applyBorder="1" applyAlignment="1">
      <alignment horizontal="center" vertical="center" wrapText="1"/>
    </xf>
    <xf numFmtId="38" fontId="11" fillId="0" borderId="17" xfId="1" applyFont="1" applyBorder="1" applyAlignment="1">
      <alignment horizontal="center" vertical="center" wrapText="1"/>
    </xf>
    <xf numFmtId="38" fontId="13" fillId="0" borderId="16" xfId="1" applyFont="1" applyBorder="1" applyAlignment="1">
      <alignment horizontal="center" vertical="center" wrapText="1"/>
    </xf>
    <xf numFmtId="38" fontId="11" fillId="0" borderId="16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0" fillId="3" borderId="16" xfId="1" applyFont="1" applyFill="1" applyBorder="1" applyAlignment="1" applyProtection="1">
      <alignment horizontal="center" vertical="center"/>
      <protection locked="0"/>
    </xf>
    <xf numFmtId="38" fontId="0" fillId="0" borderId="16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14" fillId="0" borderId="21" xfId="1" applyFont="1" applyBorder="1" applyAlignment="1" applyProtection="1">
      <alignment horizontal="center" vertical="center"/>
    </xf>
    <xf numFmtId="38" fontId="14" fillId="0" borderId="22" xfId="1" applyFont="1" applyBorder="1" applyAlignment="1" applyProtection="1">
      <alignment horizontal="center" vertical="center"/>
    </xf>
    <xf numFmtId="38" fontId="14" fillId="0" borderId="23" xfId="1" applyFont="1" applyBorder="1" applyAlignment="1" applyProtection="1">
      <alignment horizontal="center" vertical="center"/>
    </xf>
    <xf numFmtId="38" fontId="14" fillId="0" borderId="24" xfId="1" applyFont="1" applyBorder="1" applyAlignment="1" applyProtection="1">
      <alignment horizontal="center" vertical="center"/>
    </xf>
    <xf numFmtId="38" fontId="14" fillId="0" borderId="25" xfId="1" applyFont="1" applyBorder="1" applyAlignment="1" applyProtection="1">
      <alignment horizontal="center" vertical="center"/>
    </xf>
    <xf numFmtId="38" fontId="14" fillId="0" borderId="26" xfId="1" applyFont="1" applyBorder="1" applyAlignment="1" applyProtection="1">
      <alignment horizontal="center" vertical="center"/>
    </xf>
    <xf numFmtId="38" fontId="11" fillId="0" borderId="18" xfId="1" applyFont="1" applyBorder="1" applyAlignment="1">
      <alignment horizontal="center" vertical="center"/>
    </xf>
    <xf numFmtId="38" fontId="11" fillId="0" borderId="19" xfId="1" applyFont="1" applyBorder="1" applyAlignment="1">
      <alignment horizontal="center" vertical="center"/>
    </xf>
    <xf numFmtId="38" fontId="0" fillId="0" borderId="16" xfId="1" applyFont="1" applyFill="1" applyBorder="1" applyAlignment="1" applyProtection="1">
      <alignment horizontal="center" vertical="center"/>
    </xf>
    <xf numFmtId="38" fontId="14" fillId="0" borderId="21" xfId="1" applyFont="1" applyBorder="1" applyAlignment="1">
      <alignment horizontal="center" vertical="center"/>
    </xf>
    <xf numFmtId="38" fontId="14" fillId="0" borderId="22" xfId="1" applyFont="1" applyBorder="1" applyAlignment="1">
      <alignment horizontal="center" vertical="center"/>
    </xf>
    <xf numFmtId="38" fontId="14" fillId="0" borderId="23" xfId="1" applyFont="1" applyBorder="1" applyAlignment="1">
      <alignment horizontal="center" vertical="center"/>
    </xf>
    <xf numFmtId="38" fontId="14" fillId="0" borderId="24" xfId="1" applyFont="1" applyBorder="1" applyAlignment="1">
      <alignment horizontal="center" vertical="center"/>
    </xf>
    <xf numFmtId="38" fontId="14" fillId="0" borderId="25" xfId="1" applyFont="1" applyBorder="1" applyAlignment="1">
      <alignment horizontal="center" vertical="center"/>
    </xf>
    <xf numFmtId="38" fontId="14" fillId="0" borderId="26" xfId="1" applyFont="1" applyBorder="1" applyAlignment="1">
      <alignment horizontal="center" vertical="center"/>
    </xf>
    <xf numFmtId="38" fontId="15" fillId="0" borderId="1" xfId="1" applyFont="1" applyFill="1" applyBorder="1" applyAlignment="1">
      <alignment horizontal="center" vertical="center" wrapText="1"/>
    </xf>
    <xf numFmtId="38" fontId="15" fillId="0" borderId="2" xfId="1" applyFont="1" applyFill="1" applyBorder="1" applyAlignment="1">
      <alignment horizontal="center" vertical="center" wrapText="1"/>
    </xf>
    <xf numFmtId="38" fontId="15" fillId="0" borderId="3" xfId="1" applyFont="1" applyFill="1" applyBorder="1" applyAlignment="1">
      <alignment horizontal="center" vertical="center" wrapText="1"/>
    </xf>
    <xf numFmtId="38" fontId="15" fillId="0" borderId="7" xfId="1" applyFont="1" applyFill="1" applyBorder="1" applyAlignment="1">
      <alignment horizontal="center" vertical="center" wrapText="1"/>
    </xf>
    <xf numFmtId="38" fontId="15" fillId="0" borderId="8" xfId="1" applyFont="1" applyFill="1" applyBorder="1" applyAlignment="1">
      <alignment horizontal="center" vertical="center" wrapText="1"/>
    </xf>
    <xf numFmtId="38" fontId="15" fillId="0" borderId="9" xfId="1" applyFont="1" applyFill="1" applyBorder="1" applyAlignment="1">
      <alignment horizontal="center" vertical="center" wrapText="1"/>
    </xf>
    <xf numFmtId="38" fontId="0" fillId="3" borderId="17" xfId="1" applyFont="1" applyFill="1" applyBorder="1" applyAlignment="1" applyProtection="1">
      <alignment horizontal="center" vertical="center"/>
      <protection locked="0"/>
    </xf>
    <xf numFmtId="38" fontId="0" fillId="0" borderId="16" xfId="1" quotePrefix="1" applyFont="1" applyBorder="1" applyAlignment="1">
      <alignment horizontal="center" vertical="center"/>
    </xf>
    <xf numFmtId="38" fontId="14" fillId="0" borderId="16" xfId="1" applyFont="1" applyBorder="1" applyAlignment="1">
      <alignment horizontal="center" vertical="center"/>
    </xf>
    <xf numFmtId="38" fontId="14" fillId="0" borderId="17" xfId="1" applyFont="1" applyBorder="1" applyAlignment="1">
      <alignment horizontal="center" vertical="center"/>
    </xf>
    <xf numFmtId="38" fontId="0" fillId="3" borderId="27" xfId="1" applyFont="1" applyFill="1" applyBorder="1" applyAlignment="1" applyProtection="1">
      <alignment horizontal="center" vertical="center"/>
      <protection locked="0"/>
    </xf>
    <xf numFmtId="38" fontId="15" fillId="0" borderId="1" xfId="1" applyFont="1" applyBorder="1" applyAlignment="1">
      <alignment horizontal="center" vertical="center" wrapText="1"/>
    </xf>
    <xf numFmtId="38" fontId="15" fillId="0" borderId="2" xfId="1" applyFont="1" applyBorder="1" applyAlignment="1">
      <alignment horizontal="center" vertical="center" wrapText="1"/>
    </xf>
    <xf numFmtId="38" fontId="15" fillId="0" borderId="3" xfId="1" applyFont="1" applyBorder="1" applyAlignment="1">
      <alignment horizontal="center" vertical="center" wrapText="1"/>
    </xf>
    <xf numFmtId="38" fontId="15" fillId="0" borderId="7" xfId="1" applyFont="1" applyBorder="1" applyAlignment="1">
      <alignment horizontal="center" vertical="center" wrapText="1"/>
    </xf>
    <xf numFmtId="38" fontId="15" fillId="0" borderId="8" xfId="1" applyFont="1" applyBorder="1" applyAlignment="1">
      <alignment horizontal="center" vertical="center" wrapText="1"/>
    </xf>
    <xf numFmtId="38" fontId="15" fillId="0" borderId="9" xfId="1" applyFont="1" applyBorder="1" applyAlignment="1">
      <alignment horizontal="center" vertical="center" wrapText="1"/>
    </xf>
    <xf numFmtId="38" fontId="13" fillId="0" borderId="17" xfId="1" applyFont="1" applyBorder="1" applyAlignment="1">
      <alignment horizontal="center" vertical="center" wrapText="1"/>
    </xf>
    <xf numFmtId="38" fontId="13" fillId="0" borderId="18" xfId="1" applyFont="1" applyBorder="1" applyAlignment="1">
      <alignment horizontal="center" vertical="center" wrapText="1"/>
    </xf>
    <xf numFmtId="38" fontId="0" fillId="0" borderId="17" xfId="1" applyFont="1" applyFill="1" applyBorder="1" applyAlignment="1">
      <alignment horizontal="center" vertical="center"/>
    </xf>
    <xf numFmtId="38" fontId="0" fillId="0" borderId="18" xfId="1" applyFont="1" applyFill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14" fillId="4" borderId="28" xfId="1" applyFont="1" applyFill="1" applyBorder="1" applyAlignment="1" applyProtection="1">
      <alignment horizontal="center" vertical="center"/>
    </xf>
    <xf numFmtId="38" fontId="14" fillId="4" borderId="29" xfId="1" applyFont="1" applyFill="1" applyBorder="1" applyAlignment="1" applyProtection="1">
      <alignment horizontal="center" vertical="center"/>
    </xf>
    <xf numFmtId="38" fontId="14" fillId="4" borderId="30" xfId="1" applyFont="1" applyFill="1" applyBorder="1" applyAlignment="1" applyProtection="1">
      <alignment horizontal="center" vertical="center"/>
    </xf>
    <xf numFmtId="38" fontId="14" fillId="4" borderId="31" xfId="1" applyFont="1" applyFill="1" applyBorder="1" applyAlignment="1" applyProtection="1">
      <alignment horizontal="center" vertical="center"/>
    </xf>
    <xf numFmtId="38" fontId="14" fillId="4" borderId="32" xfId="1" applyFont="1" applyFill="1" applyBorder="1" applyAlignment="1" applyProtection="1">
      <alignment horizontal="center" vertical="center"/>
    </xf>
    <xf numFmtId="38" fontId="14" fillId="4" borderId="33" xfId="1" applyFont="1" applyFill="1" applyBorder="1" applyAlignment="1" applyProtection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 shrinkToFit="1"/>
    </xf>
    <xf numFmtId="38" fontId="14" fillId="0" borderId="3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0</xdr:colOff>
      <xdr:row>2</xdr:row>
      <xdr:rowOff>0</xdr:rowOff>
    </xdr:from>
    <xdr:ext cx="3889375" cy="1122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417737-BC3F-49B1-BD68-33D410AE42D7}"/>
            </a:ext>
          </a:extLst>
        </xdr:cNvPr>
        <xdr:cNvSpPr txBox="1"/>
      </xdr:nvSpPr>
      <xdr:spPr>
        <a:xfrm>
          <a:off x="6600825" y="476250"/>
          <a:ext cx="3889375" cy="112242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・色掛け部分のみ記載ください。</a:t>
          </a:r>
          <a:endParaRPr kumimoji="1" lang="en-US" altLang="ja-JP" sz="1600"/>
        </a:p>
        <a:p>
          <a:r>
            <a:rPr kumimoji="1" lang="ja-JP" altLang="en-US" sz="1600"/>
            <a:t>・３</a:t>
          </a:r>
          <a:r>
            <a:rPr kumimoji="1" lang="en-US" altLang="ja-JP" sz="1600"/>
            <a:t>.</a:t>
          </a:r>
          <a:r>
            <a:rPr kumimoji="1" lang="ja-JP" altLang="en-US" sz="1600"/>
            <a:t>申請内容及び</a:t>
          </a:r>
          <a:r>
            <a:rPr kumimoji="1" lang="en-US" altLang="ja-JP" sz="1600"/>
            <a:t>4.</a:t>
          </a:r>
          <a:r>
            <a:rPr kumimoji="1" lang="ja-JP" altLang="en-US" sz="1600"/>
            <a:t>経費明細に関しては、申請する部分のみ記載ください。</a:t>
          </a:r>
        </a:p>
      </xdr:txBody>
    </xdr:sp>
    <xdr:clientData/>
  </xdr:oneCellAnchor>
  <xdr:twoCellAnchor>
    <xdr:from>
      <xdr:col>30</xdr:col>
      <xdr:colOff>52916</xdr:colOff>
      <xdr:row>79</xdr:row>
      <xdr:rowOff>57150</xdr:rowOff>
    </xdr:from>
    <xdr:to>
      <xdr:col>31</xdr:col>
      <xdr:colOff>161924</xdr:colOff>
      <xdr:row>99</xdr:row>
      <xdr:rowOff>123824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B9C2B07F-6022-4ABA-A536-25787634998E}"/>
            </a:ext>
          </a:extLst>
        </xdr:cNvPr>
        <xdr:cNvSpPr/>
      </xdr:nvSpPr>
      <xdr:spPr>
        <a:xfrm>
          <a:off x="6053666" y="18449925"/>
          <a:ext cx="309033" cy="3200399"/>
        </a:xfrm>
        <a:prstGeom prst="rightBrace">
          <a:avLst>
            <a:gd name="adj1" fmla="val 8333"/>
            <a:gd name="adj2" fmla="val 49010"/>
          </a:avLst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31</xdr:col>
      <xdr:colOff>165099</xdr:colOff>
      <xdr:row>86</xdr:row>
      <xdr:rowOff>26458</xdr:rowOff>
    </xdr:from>
    <xdr:ext cx="3852337" cy="10366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B8AF8DB-82C9-4FF9-9362-B7AB598A8E8D}"/>
            </a:ext>
          </a:extLst>
        </xdr:cNvPr>
        <xdr:cNvSpPr txBox="1"/>
      </xdr:nvSpPr>
      <xdr:spPr>
        <a:xfrm>
          <a:off x="6365874" y="19486033"/>
          <a:ext cx="3852337" cy="1036694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上限額が条件によって異なるため、</a:t>
          </a:r>
          <a:endParaRPr kumimoji="1" lang="en-US" altLang="ja-JP" sz="1100"/>
        </a:p>
        <a:p>
          <a:r>
            <a:rPr kumimoji="1" lang="ja-JP" altLang="en-US" sz="1100"/>
            <a:t>実際の申請額と異なる数字が出てくる場合がありますが、</a:t>
          </a:r>
        </a:p>
        <a:p>
          <a:r>
            <a:rPr kumimoji="1" lang="ja-JP" altLang="en-US" sz="1100"/>
            <a:t>まずは、そのままの数字でご提出ください。</a:t>
          </a:r>
          <a:endParaRPr kumimoji="1" lang="en-US" altLang="ja-JP" sz="1100"/>
        </a:p>
        <a:p>
          <a:r>
            <a:rPr kumimoji="1" lang="ja-JP" altLang="en-US" sz="1100"/>
            <a:t>財団と調整の上、申請額を記入していただきます。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cvbfs01\tcvbfs01_share\&#12452;&#12531;&#12501;&#12521;A\04%20&#23487;&#27850;&#26045;&#35373;&#12496;&#12522;&#12450;&#12501;&#12522;&#12540;&#21270;&#25903;&#25588;&#35036;&#21161;&#37329;\R5&#24180;&#24230;\&#35201;&#32177;&#12539;&#35201;&#38936;&#12539;&#27096;&#24335;&#12539;&#25163;&#24341;&#12365;\&#20316;&#26989;&#29992;\05_&#27096;&#24335;&#39006;\&#20316;&#25104;&#20013;\&#30003;&#35531;&#26360;\(&#26696;)infra_R5_HBF_forms_1000izyo.xlsx" TargetMode="External"/><Relationship Id="rId1" Type="http://schemas.openxmlformats.org/officeDocument/2006/relationships/externalLinkPath" Target="/&#12452;&#12531;&#12501;&#12521;A/04%20&#23487;&#27850;&#26045;&#35373;&#12496;&#12522;&#12450;&#12501;&#12522;&#12540;&#21270;&#25903;&#25588;&#35036;&#21161;&#37329;/R5&#24180;&#24230;/&#35201;&#32177;&#12539;&#35201;&#38936;&#12539;&#27096;&#24335;&#12539;&#25163;&#24341;&#12365;/&#20316;&#26989;&#29992;/05_&#27096;&#24335;&#39006;/&#20316;&#25104;&#20013;/&#30003;&#35531;&#26360;/(&#26696;)infra_R5_HBF_forms_1000iz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請書（1号様式）"/>
      <sheetName val="補助事業計画書（1号様式　別紙1-1"/>
      <sheetName val="補助事業計画書（1号様式　別紙1-2）"/>
      <sheetName val="補助事業計画書（その２）※移動等円滑化経路 "/>
      <sheetName val="補助事業計画書（その２）※宿泊者特定経路"/>
      <sheetName val="補助事業計画書（その３）※必要に応じて"/>
      <sheetName val="誓約書（2号様式）"/>
      <sheetName val="同意書（３号様式）"/>
      <sheetName val="補助事業変更・中止申請書（５号様式）"/>
      <sheetName val="補助事業変更計画書（５号様式　別紙１-１）"/>
      <sheetName val="補助事業計画書（５号様式　別紙１-２）"/>
      <sheetName val="補助遅延等報告書（７号様式）"/>
      <sheetName val="実績報告書（８号様式）"/>
      <sheetName val="実績報告書（８号様式　別紙１-１）"/>
      <sheetName val="実績報告書（施設・客室整備・備品購入用）（８号式別紙１-２）"/>
      <sheetName val="請求書（10号様式）"/>
      <sheetName val="財産処分承認申請書（11号様式）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25"/>
  <sheetViews>
    <sheetView tabSelected="1" view="pageBreakPreview" topLeftCell="A116" zoomScaleNormal="100" zoomScaleSheetLayoutView="100" workbookViewId="0">
      <selection activeCell="M101" sqref="M101"/>
    </sheetView>
  </sheetViews>
  <sheetFormatPr defaultRowHeight="18.75"/>
  <cols>
    <col min="1" max="2" width="2.625" style="1" customWidth="1"/>
    <col min="3" max="3" width="13.375" style="1" customWidth="1"/>
    <col min="4" max="42" width="2.625" style="1" customWidth="1"/>
    <col min="43" max="16384" width="9" style="1"/>
  </cols>
  <sheetData>
    <row r="1" spans="1:30">
      <c r="A1" s="1" t="s">
        <v>0</v>
      </c>
    </row>
    <row r="4" spans="1:30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7" spans="1:30">
      <c r="A7" s="1" t="s">
        <v>2</v>
      </c>
    </row>
    <row r="8" spans="1:30">
      <c r="A8" s="1" t="s">
        <v>3</v>
      </c>
    </row>
    <row r="9" spans="1:30">
      <c r="A9" s="52" t="s">
        <v>4</v>
      </c>
      <c r="B9" s="53"/>
      <c r="C9" s="53"/>
      <c r="D9" s="53"/>
      <c r="E9" s="53"/>
      <c r="F9" s="53"/>
      <c r="G9" s="54"/>
    </row>
    <row r="10" spans="1:30">
      <c r="A10" s="2" t="s">
        <v>5</v>
      </c>
      <c r="B10" s="3"/>
      <c r="C10" s="3"/>
      <c r="D10" s="3"/>
      <c r="E10" s="3"/>
      <c r="F10" s="3"/>
      <c r="G10" s="3"/>
    </row>
    <row r="11" spans="1:30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8"/>
    </row>
    <row r="12" spans="1:30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1"/>
    </row>
    <row r="13" spans="1:30">
      <c r="A13" s="62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4"/>
    </row>
    <row r="14" spans="1:30">
      <c r="A14" s="2" t="s">
        <v>6</v>
      </c>
      <c r="B14" s="3"/>
      <c r="C14" s="3"/>
      <c r="D14" s="3"/>
      <c r="E14" s="3"/>
      <c r="F14" s="3"/>
      <c r="G14" s="3"/>
    </row>
    <row r="15" spans="1:30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7"/>
    </row>
    <row r="16" spans="1:30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70"/>
    </row>
    <row r="17" spans="1:30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3"/>
    </row>
    <row r="19" spans="1:30">
      <c r="A19" s="52" t="s">
        <v>7</v>
      </c>
      <c r="B19" s="53"/>
      <c r="C19" s="53"/>
      <c r="D19" s="53"/>
      <c r="E19" s="53"/>
      <c r="F19" s="53"/>
      <c r="G19" s="54"/>
    </row>
    <row r="20" spans="1:30">
      <c r="A20" s="2" t="s">
        <v>8</v>
      </c>
      <c r="B20" s="4"/>
      <c r="C20" s="4"/>
      <c r="D20" s="4"/>
      <c r="E20" s="4"/>
      <c r="F20" s="4"/>
      <c r="G20" s="4"/>
    </row>
    <row r="21" spans="1:30">
      <c r="A21" s="5" t="s">
        <v>9</v>
      </c>
      <c r="B21" s="6"/>
      <c r="C21" s="6"/>
      <c r="D21" s="6"/>
      <c r="E21" s="6"/>
      <c r="F21" s="6"/>
      <c r="G21" s="6"/>
      <c r="H21" s="6"/>
      <c r="I21" s="74"/>
      <c r="J21" s="74"/>
      <c r="K21" s="6" t="s">
        <v>10</v>
      </c>
      <c r="L21" s="6"/>
      <c r="M21" s="6"/>
      <c r="N21" s="6" t="s">
        <v>11</v>
      </c>
      <c r="O21" s="6"/>
      <c r="P21" s="6"/>
      <c r="Q21" s="6"/>
      <c r="R21" s="6"/>
      <c r="S21" s="6"/>
      <c r="T21" s="43"/>
      <c r="U21" s="6" t="s">
        <v>12</v>
      </c>
      <c r="V21" s="6"/>
      <c r="W21" s="6"/>
      <c r="X21" s="6"/>
      <c r="Y21" s="6"/>
      <c r="Z21" s="43"/>
      <c r="AA21" s="6" t="s">
        <v>13</v>
      </c>
      <c r="AB21" s="6"/>
      <c r="AC21" s="6"/>
      <c r="AD21" s="7"/>
    </row>
    <row r="22" spans="1:30" ht="18.75" customHeight="1">
      <c r="A22" s="45" t="s">
        <v>59</v>
      </c>
      <c r="B22" s="46"/>
      <c r="C22" s="46"/>
      <c r="D22" s="46"/>
      <c r="I22" s="48"/>
      <c r="J22" s="48"/>
      <c r="K22" s="46" t="s">
        <v>10</v>
      </c>
      <c r="M22" s="1" t="s">
        <v>14</v>
      </c>
      <c r="T22" s="44"/>
      <c r="U22" s="1" t="s">
        <v>15</v>
      </c>
      <c r="Z22" s="44"/>
      <c r="AA22" s="1" t="s">
        <v>16</v>
      </c>
      <c r="AD22" s="9"/>
    </row>
    <row r="23" spans="1:30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7"/>
    </row>
    <row r="24" spans="1:30">
      <c r="A24" s="88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89"/>
    </row>
    <row r="25" spans="1:30">
      <c r="A25" s="88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89"/>
    </row>
    <row r="26" spans="1:30">
      <c r="A26" s="88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89"/>
    </row>
    <row r="27" spans="1:30">
      <c r="A27" s="88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89"/>
    </row>
    <row r="28" spans="1:30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2"/>
    </row>
    <row r="29" spans="1:30">
      <c r="A29" s="49" t="s">
        <v>17</v>
      </c>
      <c r="B29" s="50"/>
      <c r="C29" s="50"/>
      <c r="D29" s="50"/>
      <c r="E29" s="50"/>
      <c r="F29" s="50"/>
      <c r="G29" s="50"/>
    </row>
    <row r="30" spans="1:30">
      <c r="A30" s="5" t="s">
        <v>9</v>
      </c>
      <c r="B30" s="6"/>
      <c r="C30" s="6"/>
      <c r="D30" s="6"/>
      <c r="E30" s="6"/>
      <c r="F30" s="6"/>
      <c r="G30" s="6"/>
      <c r="H30" s="6"/>
      <c r="I30" s="51"/>
      <c r="J30" s="51"/>
      <c r="K30" s="6" t="s">
        <v>10</v>
      </c>
      <c r="L30" s="6"/>
      <c r="M30" s="6"/>
      <c r="N30" s="6" t="s">
        <v>11</v>
      </c>
      <c r="O30" s="6"/>
      <c r="P30" s="6"/>
      <c r="Q30" s="6"/>
      <c r="R30" s="6"/>
      <c r="S30" s="6"/>
      <c r="T30" s="10"/>
      <c r="U30" s="6" t="s">
        <v>12</v>
      </c>
      <c r="V30" s="6"/>
      <c r="W30" s="6"/>
      <c r="X30" s="6"/>
      <c r="Y30" s="6"/>
      <c r="Z30" s="10"/>
      <c r="AA30" s="6" t="s">
        <v>13</v>
      </c>
      <c r="AB30" s="6"/>
      <c r="AC30" s="6"/>
      <c r="AD30" s="7"/>
    </row>
    <row r="31" spans="1:30" ht="18.75" customHeight="1">
      <c r="A31" s="45" t="s">
        <v>59</v>
      </c>
      <c r="B31" s="46"/>
      <c r="C31" s="46"/>
      <c r="D31" s="46"/>
      <c r="I31" s="47"/>
      <c r="J31" s="47"/>
      <c r="K31" s="46" t="s">
        <v>10</v>
      </c>
      <c r="M31" s="1" t="s">
        <v>14</v>
      </c>
      <c r="T31" s="11"/>
      <c r="U31" s="1" t="s">
        <v>15</v>
      </c>
      <c r="Z31" s="11"/>
      <c r="AA31" s="1" t="s">
        <v>16</v>
      </c>
      <c r="AD31" s="9"/>
    </row>
    <row r="32" spans="1:30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8"/>
    </row>
    <row r="33" spans="1:30">
      <c r="A33" s="7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1"/>
    </row>
    <row r="34" spans="1:30">
      <c r="A34" s="79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1"/>
    </row>
    <row r="35" spans="1:30">
      <c r="A35" s="79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1"/>
    </row>
    <row r="36" spans="1:30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1"/>
    </row>
    <row r="37" spans="1:30">
      <c r="A37" s="8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4"/>
    </row>
    <row r="38" spans="1:30">
      <c r="A38" s="12" t="s">
        <v>60</v>
      </c>
    </row>
    <row r="39" spans="1:30">
      <c r="A39" s="12"/>
    </row>
    <row r="40" spans="1:30">
      <c r="A40" s="52" t="s">
        <v>18</v>
      </c>
      <c r="B40" s="53"/>
      <c r="C40" s="53"/>
      <c r="D40" s="53"/>
      <c r="E40" s="53"/>
      <c r="F40" s="53"/>
      <c r="G40" s="54"/>
    </row>
    <row r="41" spans="1:30">
      <c r="A41" s="2" t="s">
        <v>8</v>
      </c>
      <c r="B41" s="4"/>
      <c r="C41" s="4"/>
      <c r="D41" s="4"/>
      <c r="E41" s="4"/>
      <c r="F41" s="4"/>
      <c r="G41" s="4"/>
    </row>
    <row r="42" spans="1:30">
      <c r="A42" s="13" t="s">
        <v>19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5"/>
    </row>
    <row r="43" spans="1:30">
      <c r="A43" s="8"/>
      <c r="B43" s="16" t="s">
        <v>20</v>
      </c>
      <c r="R43" s="16" t="s">
        <v>21</v>
      </c>
      <c r="AD43" s="9"/>
    </row>
    <row r="44" spans="1:30">
      <c r="A44" s="8"/>
      <c r="B44" s="16" t="s">
        <v>22</v>
      </c>
      <c r="AD44" s="9"/>
    </row>
    <row r="45" spans="1:30">
      <c r="A45" s="93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5"/>
    </row>
    <row r="46" spans="1:30">
      <c r="A46" s="59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1"/>
    </row>
    <row r="47" spans="1:30">
      <c r="A47" s="62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4"/>
    </row>
    <row r="48" spans="1:30">
      <c r="A48" s="2" t="s">
        <v>17</v>
      </c>
      <c r="B48" s="4"/>
      <c r="C48" s="4"/>
      <c r="D48" s="4"/>
      <c r="E48" s="4"/>
      <c r="F48" s="4"/>
      <c r="G48" s="4"/>
    </row>
    <row r="49" spans="1:30">
      <c r="A49" s="13" t="s">
        <v>19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5"/>
    </row>
    <row r="50" spans="1:30">
      <c r="A50" s="17"/>
      <c r="B50" s="16" t="s">
        <v>20</v>
      </c>
      <c r="Q50" s="11"/>
      <c r="R50" s="16" t="s">
        <v>21</v>
      </c>
      <c r="AD50" s="9"/>
    </row>
    <row r="51" spans="1:30">
      <c r="A51" s="17"/>
      <c r="B51" s="16" t="s">
        <v>22</v>
      </c>
      <c r="AD51" s="9"/>
    </row>
    <row r="52" spans="1:30">
      <c r="A52" s="96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8"/>
    </row>
    <row r="53" spans="1:30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70"/>
    </row>
    <row r="54" spans="1:30">
      <c r="A54" s="71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3"/>
    </row>
    <row r="55" spans="1:30" ht="13.5" customHeight="1"/>
    <row r="56" spans="1:30">
      <c r="A56" s="1" t="s">
        <v>23</v>
      </c>
      <c r="R56" s="55" t="s">
        <v>8</v>
      </c>
      <c r="S56" s="55"/>
      <c r="T56" s="55"/>
      <c r="U56" s="55"/>
      <c r="V56" s="55"/>
      <c r="W56" s="55"/>
      <c r="Y56" s="55" t="s">
        <v>17</v>
      </c>
      <c r="Z56" s="55"/>
      <c r="AA56" s="55"/>
      <c r="AB56" s="55"/>
      <c r="AC56" s="55"/>
      <c r="AD56" s="55"/>
    </row>
    <row r="57" spans="1:30">
      <c r="B57" s="1" t="s">
        <v>24</v>
      </c>
      <c r="R57" s="55"/>
      <c r="S57" s="55"/>
      <c r="T57" s="1" t="s">
        <v>25</v>
      </c>
      <c r="U57" s="55"/>
      <c r="V57" s="55"/>
      <c r="W57" s="1" t="s">
        <v>26</v>
      </c>
      <c r="Y57" s="75"/>
      <c r="Z57" s="75"/>
      <c r="AA57" s="1" t="s">
        <v>25</v>
      </c>
      <c r="AB57" s="75"/>
      <c r="AC57" s="75"/>
      <c r="AD57" s="1" t="s">
        <v>26</v>
      </c>
    </row>
    <row r="58" spans="1:30">
      <c r="B58" s="1" t="s">
        <v>27</v>
      </c>
      <c r="R58" s="55"/>
      <c r="S58" s="55"/>
      <c r="T58" s="1" t="s">
        <v>25</v>
      </c>
      <c r="U58" s="55"/>
      <c r="V58" s="55"/>
      <c r="W58" s="1" t="s">
        <v>26</v>
      </c>
      <c r="Y58" s="75"/>
      <c r="Z58" s="75"/>
      <c r="AA58" s="1" t="s">
        <v>25</v>
      </c>
      <c r="AB58" s="75"/>
      <c r="AC58" s="75"/>
      <c r="AD58" s="1" t="s">
        <v>26</v>
      </c>
    </row>
    <row r="59" spans="1:30">
      <c r="B59" s="1" t="s">
        <v>28</v>
      </c>
      <c r="R59" s="55"/>
      <c r="S59" s="55"/>
      <c r="T59" s="1" t="s">
        <v>25</v>
      </c>
      <c r="U59" s="55"/>
      <c r="V59" s="55"/>
      <c r="W59" s="1" t="s">
        <v>26</v>
      </c>
      <c r="Y59" s="75"/>
      <c r="Z59" s="75"/>
      <c r="AA59" s="1" t="s">
        <v>25</v>
      </c>
      <c r="AB59" s="75"/>
      <c r="AC59" s="75"/>
      <c r="AD59" s="1" t="s">
        <v>26</v>
      </c>
    </row>
    <row r="60" spans="1:30">
      <c r="B60" s="1" t="s">
        <v>29</v>
      </c>
      <c r="R60" s="55"/>
      <c r="S60" s="55"/>
      <c r="T60" s="1" t="s">
        <v>25</v>
      </c>
      <c r="U60" s="55"/>
      <c r="V60" s="55"/>
      <c r="W60" s="1" t="s">
        <v>26</v>
      </c>
      <c r="Y60" s="75"/>
      <c r="Z60" s="75"/>
      <c r="AA60" s="1" t="s">
        <v>25</v>
      </c>
      <c r="AB60" s="75"/>
      <c r="AC60" s="75"/>
      <c r="AD60" s="1" t="s">
        <v>26</v>
      </c>
    </row>
    <row r="61" spans="1:30">
      <c r="B61" s="1" t="s">
        <v>30</v>
      </c>
      <c r="R61" s="55"/>
      <c r="S61" s="55"/>
      <c r="T61" s="1" t="s">
        <v>25</v>
      </c>
      <c r="U61" s="55"/>
      <c r="V61" s="55"/>
      <c r="W61" s="1" t="s">
        <v>26</v>
      </c>
      <c r="Y61" s="75"/>
      <c r="Z61" s="75"/>
      <c r="AA61" s="1" t="s">
        <v>25</v>
      </c>
      <c r="AB61" s="75"/>
      <c r="AC61" s="75"/>
      <c r="AD61" s="1" t="s">
        <v>26</v>
      </c>
    </row>
    <row r="62" spans="1:30" ht="15.95" customHeight="1"/>
    <row r="63" spans="1:30" s="18" customFormat="1">
      <c r="A63" s="18" t="s">
        <v>31</v>
      </c>
    </row>
    <row r="64" spans="1:30" s="18" customFormat="1">
      <c r="A64" s="99" t="s">
        <v>4</v>
      </c>
      <c r="B64" s="100"/>
      <c r="C64" s="100"/>
      <c r="D64" s="100"/>
      <c r="E64" s="100"/>
      <c r="F64" s="100"/>
      <c r="G64" s="101"/>
    </row>
    <row r="65" spans="1:44" s="18" customFormat="1">
      <c r="A65" s="19" t="s">
        <v>8</v>
      </c>
      <c r="B65" s="19"/>
      <c r="C65" s="19"/>
      <c r="D65" s="19"/>
      <c r="E65" s="19"/>
      <c r="F65" s="19"/>
      <c r="G65" s="19"/>
      <c r="AD65" s="20" t="s">
        <v>32</v>
      </c>
    </row>
    <row r="66" spans="1:44" s="18" customFormat="1" ht="18.75" customHeight="1">
      <c r="A66" s="102" t="s">
        <v>33</v>
      </c>
      <c r="B66" s="102"/>
      <c r="C66" s="102"/>
      <c r="D66" s="102"/>
      <c r="E66" s="102"/>
      <c r="F66" s="102"/>
      <c r="G66" s="102" t="s">
        <v>34</v>
      </c>
      <c r="H66" s="102"/>
      <c r="I66" s="102"/>
      <c r="J66" s="102"/>
      <c r="K66" s="102"/>
      <c r="L66" s="102"/>
      <c r="M66" s="102"/>
      <c r="N66" s="104" t="s">
        <v>35</v>
      </c>
      <c r="O66" s="102"/>
      <c r="P66" s="102"/>
      <c r="Q66" s="102"/>
      <c r="R66" s="102"/>
      <c r="S66" s="102"/>
      <c r="T66" s="105" t="s">
        <v>36</v>
      </c>
      <c r="U66" s="105"/>
      <c r="V66" s="105"/>
      <c r="W66" s="102" t="s">
        <v>37</v>
      </c>
      <c r="X66" s="102"/>
      <c r="Y66" s="102"/>
      <c r="Z66" s="102"/>
      <c r="AA66" s="102"/>
      <c r="AB66" s="102"/>
      <c r="AC66" s="102"/>
      <c r="AD66" s="102"/>
    </row>
    <row r="67" spans="1:44" s="18" customFormat="1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6"/>
      <c r="U67" s="106"/>
      <c r="V67" s="106"/>
      <c r="W67" s="103"/>
      <c r="X67" s="103"/>
      <c r="Y67" s="103"/>
      <c r="Z67" s="103"/>
      <c r="AA67" s="103"/>
      <c r="AB67" s="103"/>
      <c r="AC67" s="103"/>
      <c r="AD67" s="103"/>
    </row>
    <row r="68" spans="1:44" s="18" customFormat="1" ht="19.5" thickBot="1">
      <c r="A68" s="116" t="s">
        <v>38</v>
      </c>
      <c r="B68" s="116"/>
      <c r="C68" s="116"/>
      <c r="D68" s="116"/>
      <c r="E68" s="116"/>
      <c r="F68" s="116"/>
      <c r="G68" s="116" t="s">
        <v>39</v>
      </c>
      <c r="H68" s="116"/>
      <c r="I68" s="116"/>
      <c r="J68" s="116"/>
      <c r="K68" s="116"/>
      <c r="L68" s="116"/>
      <c r="M68" s="116"/>
      <c r="N68" s="116" t="s">
        <v>40</v>
      </c>
      <c r="O68" s="116"/>
      <c r="P68" s="116"/>
      <c r="Q68" s="116"/>
      <c r="R68" s="116"/>
      <c r="S68" s="116"/>
      <c r="T68" s="116" t="s">
        <v>41</v>
      </c>
      <c r="U68" s="116"/>
      <c r="V68" s="116"/>
      <c r="W68" s="117" t="s">
        <v>42</v>
      </c>
      <c r="X68" s="117"/>
      <c r="Y68" s="117"/>
      <c r="Z68" s="117"/>
      <c r="AA68" s="117"/>
      <c r="AB68" s="117"/>
      <c r="AC68" s="117"/>
      <c r="AD68" s="117"/>
    </row>
    <row r="69" spans="1:44" s="18" customFormat="1" ht="12" customHeight="1" thickTop="1">
      <c r="A69" s="118">
        <f>'[1]補助事業計画書（1号様式　別紙1-2）'!$A$60</f>
        <v>0</v>
      </c>
      <c r="B69" s="118"/>
      <c r="C69" s="118"/>
      <c r="D69" s="118"/>
      <c r="E69" s="118"/>
      <c r="F69" s="118"/>
      <c r="G69" s="118">
        <f>'[1]補助事業計画書（1号様式　別紙1-2）'!G60</f>
        <v>0</v>
      </c>
      <c r="H69" s="118"/>
      <c r="I69" s="118"/>
      <c r="J69" s="118"/>
      <c r="K69" s="118"/>
      <c r="L69" s="118"/>
      <c r="M69" s="118"/>
      <c r="N69" s="118">
        <f>'[1]補助事業計画書（1号様式　別紙1-2）'!N60</f>
        <v>0</v>
      </c>
      <c r="O69" s="118"/>
      <c r="P69" s="118"/>
      <c r="Q69" s="118"/>
      <c r="R69" s="118"/>
      <c r="S69" s="118"/>
      <c r="T69" s="108" t="s">
        <v>43</v>
      </c>
      <c r="U69" s="108"/>
      <c r="V69" s="109"/>
      <c r="W69" s="119">
        <f>IF(ROUNDDOWN((G69-N69)*2/3,-3)&gt;50000000,50000000,ROUNDDOWN((G69-N69)*2/3,-3))</f>
        <v>0</v>
      </c>
      <c r="X69" s="120"/>
      <c r="Y69" s="120"/>
      <c r="Z69" s="120"/>
      <c r="AA69" s="120"/>
      <c r="AB69" s="120"/>
      <c r="AC69" s="120"/>
      <c r="AD69" s="121"/>
    </row>
    <row r="70" spans="1:44" s="18" customFormat="1" ht="12" customHeight="1" thickBot="1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08"/>
      <c r="U70" s="108"/>
      <c r="V70" s="109"/>
      <c r="W70" s="122"/>
      <c r="X70" s="123"/>
      <c r="Y70" s="123"/>
      <c r="Z70" s="123"/>
      <c r="AA70" s="123"/>
      <c r="AB70" s="123"/>
      <c r="AC70" s="123"/>
      <c r="AD70" s="124"/>
    </row>
    <row r="71" spans="1:44" s="18" customFormat="1" ht="20.25" thickTop="1" thickBot="1">
      <c r="A71" s="19" t="s">
        <v>17</v>
      </c>
      <c r="B71" s="19"/>
      <c r="C71" s="19"/>
      <c r="D71" s="19"/>
      <c r="E71" s="19"/>
      <c r="F71" s="19"/>
      <c r="G71" s="19"/>
      <c r="W71" s="21"/>
      <c r="X71" s="21"/>
      <c r="Y71" s="21"/>
      <c r="Z71" s="21"/>
      <c r="AA71" s="21"/>
      <c r="AB71" s="21"/>
      <c r="AC71" s="21"/>
      <c r="AD71" s="22"/>
    </row>
    <row r="72" spans="1:44" s="18" customFormat="1" ht="12" customHeight="1" thickTop="1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8" t="s">
        <v>43</v>
      </c>
      <c r="U72" s="108"/>
      <c r="V72" s="109"/>
      <c r="W72" s="110">
        <f>IF(ROUNDDOWN((G72-N72)*2/3,-3)&gt;50000000,50000000,ROUNDDOWN((G72-N72)*2/3,-3))</f>
        <v>0</v>
      </c>
      <c r="X72" s="111"/>
      <c r="Y72" s="111"/>
      <c r="Z72" s="111"/>
      <c r="AA72" s="111"/>
      <c r="AB72" s="111"/>
      <c r="AC72" s="111"/>
      <c r="AD72" s="112"/>
    </row>
    <row r="73" spans="1:44" s="18" customFormat="1" ht="12" customHeight="1" thickBot="1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8"/>
      <c r="U73" s="108"/>
      <c r="V73" s="109"/>
      <c r="W73" s="113"/>
      <c r="X73" s="114"/>
      <c r="Y73" s="114"/>
      <c r="Z73" s="114"/>
      <c r="AA73" s="114"/>
      <c r="AB73" s="114"/>
      <c r="AC73" s="114"/>
      <c r="AD73" s="115"/>
    </row>
    <row r="74" spans="1:44" s="18" customFormat="1" ht="15.95" customHeight="1" thickTop="1"/>
    <row r="75" spans="1:44" s="18" customFormat="1" ht="18.75" customHeight="1">
      <c r="A75" s="99" t="s">
        <v>7</v>
      </c>
      <c r="B75" s="100"/>
      <c r="C75" s="100"/>
      <c r="D75" s="100"/>
      <c r="E75" s="100"/>
      <c r="F75" s="100"/>
      <c r="G75" s="101"/>
      <c r="X75" s="23"/>
      <c r="Y75" s="24"/>
      <c r="Z75" s="24"/>
      <c r="AA75" s="24"/>
      <c r="AB75" s="24"/>
      <c r="AC75" s="24"/>
      <c r="AD75" s="25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</row>
    <row r="76" spans="1:44" s="18" customFormat="1" ht="18.75" customHeight="1">
      <c r="A76" s="19" t="s">
        <v>8</v>
      </c>
      <c r="B76" s="19"/>
      <c r="C76" s="19"/>
      <c r="D76" s="19"/>
      <c r="E76" s="19"/>
      <c r="F76" s="19"/>
      <c r="G76" s="19"/>
      <c r="X76" s="23"/>
      <c r="Y76" s="24"/>
      <c r="Z76" s="24"/>
      <c r="AA76" s="24"/>
      <c r="AB76" s="24"/>
      <c r="AC76" s="24"/>
      <c r="AD76" s="27" t="s">
        <v>32</v>
      </c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</row>
    <row r="77" spans="1:44" s="18" customFormat="1" ht="18.75" customHeight="1">
      <c r="A77" s="108"/>
      <c r="B77" s="108"/>
      <c r="C77" s="108"/>
      <c r="D77" s="102" t="s">
        <v>33</v>
      </c>
      <c r="E77" s="102"/>
      <c r="F77" s="102"/>
      <c r="G77" s="102"/>
      <c r="H77" s="102"/>
      <c r="I77" s="102"/>
      <c r="J77" s="102" t="s">
        <v>44</v>
      </c>
      <c r="K77" s="102"/>
      <c r="L77" s="102"/>
      <c r="M77" s="102"/>
      <c r="N77" s="102"/>
      <c r="O77" s="102"/>
      <c r="P77" s="104" t="s">
        <v>35</v>
      </c>
      <c r="Q77" s="102"/>
      <c r="R77" s="102"/>
      <c r="S77" s="102"/>
      <c r="T77" s="102"/>
      <c r="U77" s="102"/>
      <c r="V77" s="105" t="s">
        <v>36</v>
      </c>
      <c r="W77" s="105"/>
      <c r="X77" s="105"/>
      <c r="Y77" s="102" t="s">
        <v>45</v>
      </c>
      <c r="Z77" s="102"/>
      <c r="AA77" s="102"/>
      <c r="AB77" s="102"/>
      <c r="AC77" s="102"/>
      <c r="AD77" s="102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</row>
    <row r="78" spans="1:44" s="18" customFormat="1" ht="18.75" customHeight="1">
      <c r="A78" s="108"/>
      <c r="B78" s="108"/>
      <c r="C78" s="108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6"/>
      <c r="W78" s="106"/>
      <c r="X78" s="106"/>
      <c r="Y78" s="103"/>
      <c r="Z78" s="103"/>
      <c r="AA78" s="103"/>
      <c r="AB78" s="103"/>
      <c r="AC78" s="103"/>
      <c r="AD78" s="103"/>
      <c r="AF78" s="26"/>
      <c r="AG78" s="26"/>
      <c r="AH78" s="26"/>
      <c r="AI78" s="28"/>
      <c r="AJ78" s="28"/>
      <c r="AK78" s="28"/>
      <c r="AL78" s="28"/>
      <c r="AM78" s="28"/>
      <c r="AN78" s="26"/>
      <c r="AO78" s="26"/>
      <c r="AP78" s="26"/>
      <c r="AQ78" s="26"/>
      <c r="AR78" s="26"/>
    </row>
    <row r="79" spans="1:44" s="18" customFormat="1">
      <c r="A79" s="108"/>
      <c r="B79" s="108"/>
      <c r="C79" s="108"/>
      <c r="D79" s="117" t="s">
        <v>38</v>
      </c>
      <c r="E79" s="117"/>
      <c r="F79" s="117"/>
      <c r="G79" s="117"/>
      <c r="H79" s="117"/>
      <c r="I79" s="117"/>
      <c r="J79" s="117" t="s">
        <v>39</v>
      </c>
      <c r="K79" s="117"/>
      <c r="L79" s="117"/>
      <c r="M79" s="117"/>
      <c r="N79" s="117"/>
      <c r="O79" s="117"/>
      <c r="P79" s="117" t="s">
        <v>40</v>
      </c>
      <c r="Q79" s="117"/>
      <c r="R79" s="117"/>
      <c r="S79" s="117"/>
      <c r="T79" s="117"/>
      <c r="U79" s="117"/>
      <c r="V79" s="116" t="s">
        <v>41</v>
      </c>
      <c r="W79" s="116"/>
      <c r="X79" s="116"/>
      <c r="Y79" s="117" t="s">
        <v>46</v>
      </c>
      <c r="Z79" s="117"/>
      <c r="AA79" s="117"/>
      <c r="AB79" s="117"/>
      <c r="AC79" s="117"/>
      <c r="AD79" s="117"/>
      <c r="AE79" s="29"/>
      <c r="AF79" s="29"/>
      <c r="AG79" s="26"/>
      <c r="AH79" s="26"/>
      <c r="AI79" s="28"/>
      <c r="AJ79" s="28"/>
      <c r="AK79" s="28"/>
      <c r="AL79" s="28"/>
      <c r="AM79" s="28"/>
      <c r="AN79" s="26"/>
      <c r="AO79" s="26"/>
      <c r="AP79" s="26"/>
      <c r="AQ79" s="26"/>
      <c r="AR79" s="26"/>
    </row>
    <row r="80" spans="1:44" s="18" customFormat="1" ht="15.95" customHeight="1">
      <c r="A80" s="125" t="s">
        <v>53</v>
      </c>
      <c r="B80" s="126"/>
      <c r="C80" s="12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32" t="s">
        <v>57</v>
      </c>
      <c r="W80" s="108"/>
      <c r="X80" s="109"/>
      <c r="Y80" s="133">
        <f>IF(ROUNDDOWN((J80-P80)*3/4,-3)&gt;80000000,80000000,ROUNDDOWN((J80-P80)*3/4,-3))</f>
        <v>0</v>
      </c>
      <c r="Z80" s="133"/>
      <c r="AA80" s="133"/>
      <c r="AB80" s="133"/>
      <c r="AC80" s="133"/>
      <c r="AD80" s="133"/>
    </row>
    <row r="81" spans="1:44" s="18" customFormat="1" ht="12" customHeight="1">
      <c r="A81" s="128"/>
      <c r="B81" s="129"/>
      <c r="C81" s="130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08"/>
      <c r="W81" s="108"/>
      <c r="X81" s="109"/>
      <c r="Y81" s="134"/>
      <c r="Z81" s="134"/>
      <c r="AA81" s="134"/>
      <c r="AB81" s="134"/>
      <c r="AC81" s="134"/>
      <c r="AD81" s="134"/>
      <c r="AE81" s="30"/>
      <c r="AF81" s="26"/>
      <c r="AG81" s="26"/>
      <c r="AH81" s="29"/>
      <c r="AI81" s="29"/>
      <c r="AJ81" s="29"/>
      <c r="AK81" s="29"/>
      <c r="AL81" s="29"/>
      <c r="AM81" s="26"/>
      <c r="AN81" s="26"/>
      <c r="AO81" s="26"/>
      <c r="AP81" s="26"/>
      <c r="AQ81" s="26"/>
    </row>
    <row r="82" spans="1:44" s="18" customFormat="1" ht="12" customHeight="1">
      <c r="A82" s="125" t="s">
        <v>54</v>
      </c>
      <c r="B82" s="126"/>
      <c r="C82" s="127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2" t="s">
        <v>52</v>
      </c>
      <c r="W82" s="108"/>
      <c r="X82" s="109"/>
      <c r="Y82" s="133">
        <f>IF(ROUNDDOWN((J82-P82)*4/5,-3)&gt;84000000,84000000,ROUNDDOWN((J82-P82)*4/5,-3))</f>
        <v>0</v>
      </c>
      <c r="Z82" s="133"/>
      <c r="AA82" s="133"/>
      <c r="AB82" s="133"/>
      <c r="AC82" s="133"/>
      <c r="AD82" s="133"/>
      <c r="AE82" s="30"/>
      <c r="AF82" s="26"/>
      <c r="AG82" s="26"/>
      <c r="AH82" s="29"/>
      <c r="AI82" s="29"/>
      <c r="AJ82" s="29"/>
      <c r="AK82" s="29"/>
      <c r="AL82" s="29"/>
      <c r="AM82" s="26"/>
      <c r="AN82" s="26"/>
      <c r="AO82" s="26"/>
      <c r="AP82" s="26"/>
      <c r="AQ82" s="26"/>
    </row>
    <row r="83" spans="1:44" s="18" customFormat="1" ht="12" customHeight="1">
      <c r="A83" s="128"/>
      <c r="B83" s="129"/>
      <c r="C83" s="130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8"/>
      <c r="W83" s="108"/>
      <c r="X83" s="109"/>
      <c r="Y83" s="134"/>
      <c r="Z83" s="134"/>
      <c r="AA83" s="134"/>
      <c r="AB83" s="134"/>
      <c r="AC83" s="134"/>
      <c r="AD83" s="134"/>
      <c r="AE83" s="30"/>
      <c r="AF83" s="26"/>
      <c r="AG83" s="26"/>
      <c r="AH83" s="29"/>
      <c r="AI83" s="29"/>
      <c r="AJ83" s="29"/>
      <c r="AK83" s="29"/>
      <c r="AL83" s="29"/>
      <c r="AM83" s="26"/>
      <c r="AN83" s="26"/>
      <c r="AO83" s="26"/>
      <c r="AP83" s="26"/>
      <c r="AQ83" s="26"/>
    </row>
    <row r="84" spans="1:44" s="18" customFormat="1" ht="12" customHeight="1">
      <c r="A84" s="136" t="s">
        <v>55</v>
      </c>
      <c r="B84" s="137"/>
      <c r="C84" s="138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32" t="s">
        <v>58</v>
      </c>
      <c r="W84" s="108"/>
      <c r="X84" s="109"/>
      <c r="Y84" s="133">
        <f>IF(ROUNDDOWN((J84-P84)*2/3,-3)&gt;70000000,70000000,ROUNDDOWN((J84-P84)*2/3,-3))</f>
        <v>0</v>
      </c>
      <c r="Z84" s="133"/>
      <c r="AA84" s="133"/>
      <c r="AB84" s="133"/>
      <c r="AC84" s="133"/>
      <c r="AD84" s="133"/>
      <c r="AE84" s="30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</row>
    <row r="85" spans="1:44" s="18" customFormat="1" ht="12" customHeight="1">
      <c r="A85" s="139"/>
      <c r="B85" s="140"/>
      <c r="C85" s="14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08"/>
      <c r="W85" s="108"/>
      <c r="X85" s="109"/>
      <c r="Y85" s="134"/>
      <c r="Z85" s="134"/>
      <c r="AA85" s="134"/>
      <c r="AB85" s="134"/>
      <c r="AC85" s="134"/>
      <c r="AD85" s="134"/>
      <c r="AE85" s="30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</row>
    <row r="86" spans="1:44" s="18" customFormat="1" ht="12" customHeight="1">
      <c r="A86" s="136" t="s">
        <v>56</v>
      </c>
      <c r="B86" s="137"/>
      <c r="C86" s="13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2" t="s">
        <v>57</v>
      </c>
      <c r="W86" s="108"/>
      <c r="X86" s="109"/>
      <c r="Y86" s="133">
        <f>IF(ROUNDDOWN((J86-P86)*3/4,-3)&gt;80000000,80000000,ROUNDDOWN((J86-P86)*3/4,-3))</f>
        <v>0</v>
      </c>
      <c r="Z86" s="133"/>
      <c r="AA86" s="133"/>
      <c r="AB86" s="133"/>
      <c r="AC86" s="133"/>
      <c r="AD86" s="133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</row>
    <row r="87" spans="1:44" s="18" customFormat="1" ht="12" customHeight="1" thickBot="1">
      <c r="A87" s="139"/>
      <c r="B87" s="140"/>
      <c r="C87" s="14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08"/>
      <c r="W87" s="108"/>
      <c r="X87" s="109"/>
      <c r="Y87" s="134"/>
      <c r="Z87" s="134"/>
      <c r="AA87" s="134"/>
      <c r="AB87" s="134"/>
      <c r="AC87" s="134"/>
      <c r="AD87" s="134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</row>
    <row r="88" spans="1:44" s="18" customFormat="1" ht="12" customHeight="1" thickTop="1">
      <c r="A88" s="142" t="s">
        <v>47</v>
      </c>
      <c r="B88" s="142"/>
      <c r="C88" s="142"/>
      <c r="D88" s="144">
        <f>SUM(D80:I87)</f>
        <v>0</v>
      </c>
      <c r="E88" s="144"/>
      <c r="F88" s="144"/>
      <c r="G88" s="144"/>
      <c r="H88" s="144"/>
      <c r="I88" s="144"/>
      <c r="J88" s="144">
        <f>SUM(J80:O87)</f>
        <v>0</v>
      </c>
      <c r="K88" s="144"/>
      <c r="L88" s="144"/>
      <c r="M88" s="144"/>
      <c r="N88" s="144"/>
      <c r="O88" s="144"/>
      <c r="P88" s="144">
        <f>SUM(P80:U87)</f>
        <v>0</v>
      </c>
      <c r="Q88" s="144"/>
      <c r="R88" s="144"/>
      <c r="S88" s="144"/>
      <c r="T88" s="144"/>
      <c r="U88" s="144"/>
      <c r="V88" s="146" t="s">
        <v>48</v>
      </c>
      <c r="W88" s="146"/>
      <c r="X88" s="147"/>
      <c r="Y88" s="150">
        <f>IF(ROUNDDOWN(SUM(Y80:AD87),-3)&gt;84000000,84000000,ROUNDDOWN(SUM(Y80:AD87),-3))</f>
        <v>0</v>
      </c>
      <c r="Z88" s="151"/>
      <c r="AA88" s="151"/>
      <c r="AB88" s="151"/>
      <c r="AC88" s="151"/>
      <c r="AD88" s="152"/>
    </row>
    <row r="89" spans="1:44" s="18" customFormat="1" ht="12" customHeight="1" thickBot="1">
      <c r="A89" s="143"/>
      <c r="B89" s="143"/>
      <c r="C89" s="143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8"/>
      <c r="W89" s="148"/>
      <c r="X89" s="149"/>
      <c r="Y89" s="153"/>
      <c r="Z89" s="154"/>
      <c r="AA89" s="154"/>
      <c r="AB89" s="154"/>
      <c r="AC89" s="154"/>
      <c r="AD89" s="155"/>
    </row>
    <row r="90" spans="1:44" s="18" customFormat="1" ht="18.75" customHeight="1" thickTop="1">
      <c r="A90" s="19" t="s">
        <v>17</v>
      </c>
      <c r="B90" s="19"/>
      <c r="C90" s="19"/>
      <c r="D90" s="19"/>
      <c r="E90" s="19"/>
      <c r="F90" s="19"/>
      <c r="G90" s="19"/>
      <c r="X90" s="23"/>
      <c r="Y90" s="23"/>
      <c r="Z90" s="23"/>
      <c r="AA90" s="23"/>
      <c r="AB90" s="23"/>
      <c r="AC90" s="23"/>
      <c r="AD90" s="20"/>
    </row>
    <row r="91" spans="1:44" s="18" customFormat="1" ht="12" customHeight="1">
      <c r="A91" s="125" t="s">
        <v>53</v>
      </c>
      <c r="B91" s="126"/>
      <c r="C91" s="12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32" t="s">
        <v>57</v>
      </c>
      <c r="W91" s="108"/>
      <c r="X91" s="109"/>
      <c r="Y91" s="133">
        <f>IF(ROUNDDOWN((J91-P91)*3/4,-3)&gt;80000000,80000000,ROUNDDOWN((J91-P91)*3/4,-3))</f>
        <v>0</v>
      </c>
      <c r="Z91" s="133"/>
      <c r="AA91" s="133"/>
      <c r="AB91" s="133"/>
      <c r="AC91" s="133"/>
      <c r="AD91" s="133"/>
      <c r="AF91" s="26"/>
      <c r="AG91" s="26"/>
      <c r="AH91" s="26"/>
      <c r="AI91" s="29"/>
      <c r="AJ91" s="29"/>
      <c r="AK91" s="29"/>
      <c r="AL91" s="29"/>
      <c r="AM91" s="29"/>
      <c r="AN91" s="26"/>
      <c r="AO91" s="26"/>
      <c r="AP91" s="26"/>
      <c r="AQ91" s="26"/>
      <c r="AR91" s="26"/>
    </row>
    <row r="92" spans="1:44" s="18" customFormat="1" ht="12" customHeight="1">
      <c r="A92" s="128"/>
      <c r="B92" s="129"/>
      <c r="C92" s="130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08"/>
      <c r="W92" s="108"/>
      <c r="X92" s="109"/>
      <c r="Y92" s="134"/>
      <c r="Z92" s="134"/>
      <c r="AA92" s="134"/>
      <c r="AB92" s="134"/>
      <c r="AC92" s="134"/>
      <c r="AD92" s="134"/>
      <c r="AF92" s="26"/>
      <c r="AG92" s="26"/>
      <c r="AH92" s="26"/>
      <c r="AI92" s="29"/>
      <c r="AJ92" s="29"/>
      <c r="AK92" s="29"/>
      <c r="AL92" s="29"/>
      <c r="AM92" s="29"/>
      <c r="AN92" s="26"/>
      <c r="AO92" s="26"/>
      <c r="AP92" s="26"/>
      <c r="AQ92" s="26"/>
      <c r="AR92" s="26"/>
    </row>
    <row r="93" spans="1:44" s="18" customFormat="1" ht="12" customHeight="1">
      <c r="A93" s="125" t="s">
        <v>54</v>
      </c>
      <c r="B93" s="126"/>
      <c r="C93" s="127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2" t="s">
        <v>52</v>
      </c>
      <c r="W93" s="108"/>
      <c r="X93" s="109"/>
      <c r="Y93" s="133">
        <f>IF(ROUNDDOWN((J93-P93)*4/5,-3)&gt;84000000,84000000,ROUNDDOWN((J93-P93)*4/5,-3))</f>
        <v>0</v>
      </c>
      <c r="Z93" s="133"/>
      <c r="AA93" s="133"/>
      <c r="AB93" s="133"/>
      <c r="AC93" s="133"/>
      <c r="AD93" s="133"/>
      <c r="AF93" s="26"/>
      <c r="AG93" s="26"/>
      <c r="AH93" s="26"/>
      <c r="AI93" s="29"/>
      <c r="AJ93" s="29"/>
      <c r="AK93" s="29"/>
      <c r="AL93" s="29"/>
      <c r="AM93" s="29"/>
      <c r="AN93" s="26"/>
      <c r="AO93" s="26"/>
      <c r="AP93" s="26"/>
      <c r="AQ93" s="26"/>
      <c r="AR93" s="26"/>
    </row>
    <row r="94" spans="1:44" s="18" customFormat="1" ht="12" customHeight="1">
      <c r="A94" s="128"/>
      <c r="B94" s="129"/>
      <c r="C94" s="130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8"/>
      <c r="W94" s="108"/>
      <c r="X94" s="109"/>
      <c r="Y94" s="134"/>
      <c r="Z94" s="134"/>
      <c r="AA94" s="134"/>
      <c r="AB94" s="134"/>
      <c r="AC94" s="134"/>
      <c r="AD94" s="134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</row>
    <row r="95" spans="1:44" s="18" customFormat="1" ht="12" customHeight="1">
      <c r="A95" s="136" t="s">
        <v>55</v>
      </c>
      <c r="B95" s="137"/>
      <c r="C95" s="138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32" t="s">
        <v>58</v>
      </c>
      <c r="W95" s="108"/>
      <c r="X95" s="109"/>
      <c r="Y95" s="133">
        <f>IF(ROUNDDOWN((J95-P95)*2/3,-3)&gt;70000000,70000000,ROUNDDOWN((J95-P95)*2/3,-3))</f>
        <v>0</v>
      </c>
      <c r="Z95" s="133"/>
      <c r="AA95" s="133"/>
      <c r="AB95" s="133"/>
      <c r="AC95" s="133"/>
      <c r="AD95" s="133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</row>
    <row r="96" spans="1:44" s="18" customFormat="1" ht="12" customHeight="1">
      <c r="A96" s="139"/>
      <c r="B96" s="140"/>
      <c r="C96" s="14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08"/>
      <c r="W96" s="108"/>
      <c r="X96" s="109"/>
      <c r="Y96" s="134"/>
      <c r="Z96" s="134"/>
      <c r="AA96" s="134"/>
      <c r="AB96" s="134"/>
      <c r="AC96" s="134"/>
      <c r="AD96" s="134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</row>
    <row r="97" spans="1:44" s="18" customFormat="1" ht="12" customHeight="1">
      <c r="A97" s="136" t="s">
        <v>56</v>
      </c>
      <c r="B97" s="137"/>
      <c r="C97" s="13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2" t="s">
        <v>57</v>
      </c>
      <c r="W97" s="108"/>
      <c r="X97" s="109"/>
      <c r="Y97" s="133">
        <f>IF(ROUNDDOWN((J97-P97)*3/4,-3)&gt;80000000,80000000,ROUNDDOWN((J97-P97)*3/4,-3))</f>
        <v>0</v>
      </c>
      <c r="Z97" s="133"/>
      <c r="AA97" s="133"/>
      <c r="AB97" s="133"/>
      <c r="AC97" s="133"/>
      <c r="AD97" s="133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</row>
    <row r="98" spans="1:44" s="18" customFormat="1" ht="12" customHeight="1" thickBot="1">
      <c r="A98" s="139"/>
      <c r="B98" s="140"/>
      <c r="C98" s="14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08"/>
      <c r="W98" s="108"/>
      <c r="X98" s="109"/>
      <c r="Y98" s="134"/>
      <c r="Z98" s="134"/>
      <c r="AA98" s="134"/>
      <c r="AB98" s="134"/>
      <c r="AC98" s="134"/>
      <c r="AD98" s="134"/>
    </row>
    <row r="99" spans="1:44" s="18" customFormat="1" ht="12" customHeight="1" thickTop="1">
      <c r="A99" s="142" t="s">
        <v>47</v>
      </c>
      <c r="B99" s="142"/>
      <c r="C99" s="142"/>
      <c r="D99" s="144">
        <f>SUM(D91:I98)</f>
        <v>0</v>
      </c>
      <c r="E99" s="144"/>
      <c r="F99" s="144"/>
      <c r="G99" s="144"/>
      <c r="H99" s="144"/>
      <c r="I99" s="144"/>
      <c r="J99" s="144">
        <f>SUM(J91:O98)</f>
        <v>0</v>
      </c>
      <c r="K99" s="144"/>
      <c r="L99" s="144"/>
      <c r="M99" s="144"/>
      <c r="N99" s="144"/>
      <c r="O99" s="144"/>
      <c r="P99" s="144">
        <f>SUM(P91:U98)</f>
        <v>0</v>
      </c>
      <c r="Q99" s="144"/>
      <c r="R99" s="144"/>
      <c r="S99" s="144"/>
      <c r="T99" s="144"/>
      <c r="U99" s="144"/>
      <c r="V99" s="146" t="s">
        <v>48</v>
      </c>
      <c r="W99" s="146"/>
      <c r="X99" s="147"/>
      <c r="Y99" s="150">
        <f>IF(ROUNDDOWN(SUM(Y91:AD98),-3)&gt;84000000,84000000,ROUNDDOWN(SUM(Y91:AD98),-3))</f>
        <v>0</v>
      </c>
      <c r="Z99" s="151"/>
      <c r="AA99" s="151"/>
      <c r="AB99" s="151"/>
      <c r="AC99" s="151"/>
      <c r="AD99" s="152"/>
    </row>
    <row r="100" spans="1:44" s="18" customFormat="1" ht="12" customHeight="1" thickBot="1">
      <c r="A100" s="143"/>
      <c r="B100" s="143"/>
      <c r="C100" s="143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8"/>
      <c r="W100" s="148"/>
      <c r="X100" s="149"/>
      <c r="Y100" s="153"/>
      <c r="Z100" s="154"/>
      <c r="AA100" s="154"/>
      <c r="AB100" s="154"/>
      <c r="AC100" s="154"/>
      <c r="AD100" s="155"/>
    </row>
    <row r="101" spans="1:44" s="18" customFormat="1" ht="15.95" customHeight="1" thickTop="1">
      <c r="A101" s="41" t="s">
        <v>61</v>
      </c>
      <c r="B101" s="31"/>
      <c r="C101" s="31"/>
      <c r="M101" s="42"/>
    </row>
    <row r="102" spans="1:44" s="18" customFormat="1" ht="15.95" customHeight="1">
      <c r="A102" s="12"/>
      <c r="B102" s="31"/>
      <c r="C102" s="31"/>
    </row>
    <row r="103" spans="1:44" s="18" customFormat="1">
      <c r="A103" s="99" t="s">
        <v>49</v>
      </c>
      <c r="B103" s="100"/>
      <c r="C103" s="100"/>
      <c r="D103" s="100"/>
      <c r="E103" s="100"/>
      <c r="F103" s="100"/>
      <c r="G103" s="101"/>
      <c r="AD103" s="20" t="s">
        <v>32</v>
      </c>
    </row>
    <row r="104" spans="1:44" s="18" customFormat="1" ht="18.75" customHeight="1">
      <c r="A104" s="102" t="s">
        <v>33</v>
      </c>
      <c r="B104" s="102"/>
      <c r="C104" s="102"/>
      <c r="D104" s="102"/>
      <c r="E104" s="102"/>
      <c r="F104" s="102"/>
      <c r="G104" s="102" t="s">
        <v>34</v>
      </c>
      <c r="H104" s="102"/>
      <c r="I104" s="102"/>
      <c r="J104" s="102"/>
      <c r="K104" s="102"/>
      <c r="L104" s="102"/>
      <c r="M104" s="102"/>
      <c r="N104" s="104" t="s">
        <v>35</v>
      </c>
      <c r="O104" s="102"/>
      <c r="P104" s="102"/>
      <c r="Q104" s="102"/>
      <c r="R104" s="102"/>
      <c r="S104" s="102"/>
      <c r="T104" s="105" t="s">
        <v>36</v>
      </c>
      <c r="U104" s="105"/>
      <c r="V104" s="105"/>
      <c r="W104" s="102" t="s">
        <v>37</v>
      </c>
      <c r="X104" s="102"/>
      <c r="Y104" s="102"/>
      <c r="Z104" s="102"/>
      <c r="AA104" s="102"/>
      <c r="AB104" s="102"/>
      <c r="AC104" s="102"/>
      <c r="AD104" s="102"/>
    </row>
    <row r="105" spans="1:44" s="18" customFormat="1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6"/>
      <c r="U105" s="106"/>
      <c r="V105" s="106"/>
      <c r="W105" s="103"/>
      <c r="X105" s="103"/>
      <c r="Y105" s="103"/>
      <c r="Z105" s="103"/>
      <c r="AA105" s="103"/>
      <c r="AB105" s="103"/>
      <c r="AC105" s="103"/>
      <c r="AD105" s="103"/>
    </row>
    <row r="106" spans="1:44" s="18" customFormat="1" ht="19.5" thickBot="1">
      <c r="A106" s="116" t="s">
        <v>38</v>
      </c>
      <c r="B106" s="116"/>
      <c r="C106" s="116"/>
      <c r="D106" s="116"/>
      <c r="E106" s="116"/>
      <c r="F106" s="116"/>
      <c r="G106" s="116" t="s">
        <v>39</v>
      </c>
      <c r="H106" s="116"/>
      <c r="I106" s="116"/>
      <c r="J106" s="116"/>
      <c r="K106" s="116"/>
      <c r="L106" s="116"/>
      <c r="M106" s="116"/>
      <c r="N106" s="116" t="s">
        <v>40</v>
      </c>
      <c r="O106" s="116"/>
      <c r="P106" s="116"/>
      <c r="Q106" s="116"/>
      <c r="R106" s="116"/>
      <c r="S106" s="116"/>
      <c r="T106" s="116" t="s">
        <v>41</v>
      </c>
      <c r="U106" s="116"/>
      <c r="V106" s="116"/>
      <c r="W106" s="117" t="s">
        <v>42</v>
      </c>
      <c r="X106" s="117"/>
      <c r="Y106" s="117"/>
      <c r="Z106" s="117"/>
      <c r="AA106" s="117"/>
      <c r="AB106" s="117"/>
      <c r="AC106" s="117"/>
      <c r="AD106" s="117"/>
    </row>
    <row r="107" spans="1:44" s="18" customFormat="1" ht="12" customHeight="1" thickTop="1">
      <c r="A107" s="118"/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08" t="s">
        <v>43</v>
      </c>
      <c r="U107" s="108"/>
      <c r="V107" s="109"/>
      <c r="W107" s="156">
        <f>IF(ROUNDDOWN((G107-N107)*2/3,-3)&gt;900000,900000,ROUNDDOWN((G107-N107)*2/3,-3))</f>
        <v>0</v>
      </c>
      <c r="X107" s="157"/>
      <c r="Y107" s="157"/>
      <c r="Z107" s="157"/>
      <c r="AA107" s="157"/>
      <c r="AB107" s="157"/>
      <c r="AC107" s="157"/>
      <c r="AD107" s="158"/>
    </row>
    <row r="108" spans="1:44" s="18" customFormat="1" ht="12" customHeight="1" thickBot="1">
      <c r="A108" s="118"/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08"/>
      <c r="U108" s="108"/>
      <c r="V108" s="109"/>
      <c r="W108" s="159"/>
      <c r="X108" s="160"/>
      <c r="Y108" s="160"/>
      <c r="Z108" s="160"/>
      <c r="AA108" s="160"/>
      <c r="AB108" s="160"/>
      <c r="AC108" s="160"/>
      <c r="AD108" s="161"/>
    </row>
    <row r="109" spans="1:44" s="18" customFormat="1" ht="15.95" customHeight="1" thickTop="1">
      <c r="A109" s="31"/>
      <c r="B109" s="31"/>
      <c r="C109" s="31"/>
    </row>
    <row r="110" spans="1:44" s="18" customFormat="1">
      <c r="A110" s="99" t="s">
        <v>18</v>
      </c>
      <c r="B110" s="100"/>
      <c r="C110" s="100"/>
      <c r="D110" s="100"/>
      <c r="E110" s="100"/>
      <c r="F110" s="100"/>
      <c r="G110" s="101"/>
    </row>
    <row r="111" spans="1:44" s="18" customFormat="1">
      <c r="A111" s="19" t="s">
        <v>8</v>
      </c>
      <c r="B111" s="19"/>
      <c r="C111" s="19"/>
      <c r="D111" s="19"/>
      <c r="E111" s="19"/>
      <c r="F111" s="19"/>
      <c r="G111" s="19"/>
      <c r="AD111" s="20" t="s">
        <v>32</v>
      </c>
    </row>
    <row r="112" spans="1:44" s="18" customFormat="1" ht="18.75" customHeight="1">
      <c r="A112" s="102" t="s">
        <v>33</v>
      </c>
      <c r="B112" s="102"/>
      <c r="C112" s="102"/>
      <c r="D112" s="102"/>
      <c r="E112" s="102"/>
      <c r="F112" s="102"/>
      <c r="G112" s="102" t="s">
        <v>34</v>
      </c>
      <c r="H112" s="102"/>
      <c r="I112" s="102"/>
      <c r="J112" s="102"/>
      <c r="K112" s="102"/>
      <c r="L112" s="102"/>
      <c r="M112" s="102"/>
      <c r="N112" s="104" t="s">
        <v>35</v>
      </c>
      <c r="O112" s="102"/>
      <c r="P112" s="102"/>
      <c r="Q112" s="102"/>
      <c r="R112" s="102"/>
      <c r="S112" s="102"/>
      <c r="T112" s="105" t="s">
        <v>36</v>
      </c>
      <c r="U112" s="105"/>
      <c r="V112" s="105"/>
      <c r="W112" s="102" t="s">
        <v>37</v>
      </c>
      <c r="X112" s="102"/>
      <c r="Y112" s="102"/>
      <c r="Z112" s="102"/>
      <c r="AA112" s="102"/>
      <c r="AB112" s="102"/>
      <c r="AC112" s="102"/>
      <c r="AD112" s="102"/>
    </row>
    <row r="113" spans="1:30" s="18" customFormat="1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6"/>
      <c r="U113" s="106"/>
      <c r="V113" s="106"/>
      <c r="W113" s="103"/>
      <c r="X113" s="103"/>
      <c r="Y113" s="103"/>
      <c r="Z113" s="103"/>
      <c r="AA113" s="103"/>
      <c r="AB113" s="103"/>
      <c r="AC113" s="103"/>
      <c r="AD113" s="103"/>
    </row>
    <row r="114" spans="1:30" s="18" customFormat="1" ht="19.5" thickBot="1">
      <c r="A114" s="116" t="s">
        <v>38</v>
      </c>
      <c r="B114" s="116"/>
      <c r="C114" s="116"/>
      <c r="D114" s="116"/>
      <c r="E114" s="116"/>
      <c r="F114" s="116"/>
      <c r="G114" s="116" t="s">
        <v>39</v>
      </c>
      <c r="H114" s="116"/>
      <c r="I114" s="116"/>
      <c r="J114" s="116"/>
      <c r="K114" s="116"/>
      <c r="L114" s="116"/>
      <c r="M114" s="116"/>
      <c r="N114" s="116" t="s">
        <v>40</v>
      </c>
      <c r="O114" s="116"/>
      <c r="P114" s="116"/>
      <c r="Q114" s="116"/>
      <c r="R114" s="116"/>
      <c r="S114" s="116"/>
      <c r="T114" s="116" t="s">
        <v>41</v>
      </c>
      <c r="U114" s="116"/>
      <c r="V114" s="116"/>
      <c r="W114" s="117" t="s">
        <v>42</v>
      </c>
      <c r="X114" s="117"/>
      <c r="Y114" s="117"/>
      <c r="Z114" s="117"/>
      <c r="AA114" s="117"/>
      <c r="AB114" s="117"/>
      <c r="AC114" s="117"/>
      <c r="AD114" s="117"/>
    </row>
    <row r="115" spans="1:30" s="18" customFormat="1" ht="12" customHeight="1" thickTop="1">
      <c r="A115" s="118"/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08" t="s">
        <v>43</v>
      </c>
      <c r="U115" s="108"/>
      <c r="V115" s="109"/>
      <c r="W115" s="156">
        <f>IF(ROUNDDOWN((G115-N115)*2/3,-3)&gt;2700000,2700000,ROUNDDOWN((G115-N115)*2/3,-3))</f>
        <v>0</v>
      </c>
      <c r="X115" s="157"/>
      <c r="Y115" s="157"/>
      <c r="Z115" s="157"/>
      <c r="AA115" s="157"/>
      <c r="AB115" s="157"/>
      <c r="AC115" s="157"/>
      <c r="AD115" s="158"/>
    </row>
    <row r="116" spans="1:30" s="18" customFormat="1" ht="12" customHeight="1" thickBot="1">
      <c r="A116" s="118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08"/>
      <c r="U116" s="108"/>
      <c r="V116" s="109"/>
      <c r="W116" s="159"/>
      <c r="X116" s="160"/>
      <c r="Y116" s="160"/>
      <c r="Z116" s="160"/>
      <c r="AA116" s="160"/>
      <c r="AB116" s="160"/>
      <c r="AC116" s="160"/>
      <c r="AD116" s="161"/>
    </row>
    <row r="117" spans="1:30" s="18" customFormat="1" ht="20.25" thickTop="1" thickBot="1">
      <c r="A117" s="19" t="s">
        <v>17</v>
      </c>
      <c r="B117" s="19"/>
      <c r="C117" s="19"/>
      <c r="D117" s="19"/>
      <c r="E117" s="19"/>
      <c r="F117" s="19"/>
      <c r="G117" s="19"/>
      <c r="AD117" s="20"/>
    </row>
    <row r="118" spans="1:30" s="18" customFormat="1" ht="12" customHeight="1" thickTop="1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8" t="s">
        <v>43</v>
      </c>
      <c r="U118" s="108"/>
      <c r="V118" s="109"/>
      <c r="W118" s="156">
        <f>IF(ROUNDDOWN((G118-N118)*2/3,-3)&gt;2700000,2700000,ROUNDDOWN((G118-N118)*2/3,-3))</f>
        <v>0</v>
      </c>
      <c r="X118" s="157"/>
      <c r="Y118" s="157"/>
      <c r="Z118" s="157"/>
      <c r="AA118" s="157"/>
      <c r="AB118" s="157"/>
      <c r="AC118" s="157"/>
      <c r="AD118" s="158"/>
    </row>
    <row r="119" spans="1:30" s="18" customFormat="1" ht="12" customHeight="1" thickBot="1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8"/>
      <c r="U119" s="108"/>
      <c r="V119" s="109"/>
      <c r="W119" s="159"/>
      <c r="X119" s="160"/>
      <c r="Y119" s="160"/>
      <c r="Z119" s="160"/>
      <c r="AA119" s="160"/>
      <c r="AB119" s="160"/>
      <c r="AC119" s="160"/>
      <c r="AD119" s="161"/>
    </row>
    <row r="120" spans="1:30" s="18" customFormat="1" ht="15.95" customHeight="1" thickTop="1" thickBot="1"/>
    <row r="121" spans="1:30" s="18" customFormat="1" ht="20.25" thickTop="1" thickBot="1">
      <c r="Q121" s="168" t="s">
        <v>50</v>
      </c>
      <c r="R121" s="168"/>
      <c r="S121" s="168"/>
      <c r="T121" s="168"/>
      <c r="U121" s="168"/>
      <c r="V121" s="168"/>
      <c r="W121" s="169">
        <f>W72+Y99+W107+W118</f>
        <v>0</v>
      </c>
      <c r="X121" s="169"/>
      <c r="Y121" s="169"/>
      <c r="Z121" s="169"/>
      <c r="AA121" s="169"/>
      <c r="AB121" s="169"/>
      <c r="AC121" s="169"/>
      <c r="AD121" s="169"/>
    </row>
    <row r="122" spans="1:30" s="18" customFormat="1" ht="20.25" thickTop="1" thickBot="1"/>
    <row r="123" spans="1:30" s="18" customFormat="1">
      <c r="A123" s="162" t="s">
        <v>51</v>
      </c>
      <c r="B123" s="163"/>
      <c r="C123" s="163"/>
      <c r="D123" s="163"/>
      <c r="E123" s="163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4"/>
    </row>
    <row r="124" spans="1:30" s="18" customFormat="1">
      <c r="A124" s="164"/>
      <c r="B124" s="165"/>
      <c r="C124" s="165"/>
      <c r="D124" s="165"/>
      <c r="E124" s="165"/>
      <c r="F124" s="35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7"/>
    </row>
    <row r="125" spans="1:30" ht="19.5" thickBot="1">
      <c r="A125" s="166"/>
      <c r="B125" s="167"/>
      <c r="C125" s="167"/>
      <c r="D125" s="167"/>
      <c r="E125" s="167"/>
      <c r="F125" s="38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40"/>
    </row>
  </sheetData>
  <mergeCells count="167">
    <mergeCell ref="A123:E125"/>
    <mergeCell ref="A118:F119"/>
    <mergeCell ref="G118:M119"/>
    <mergeCell ref="N118:S119"/>
    <mergeCell ref="T118:V119"/>
    <mergeCell ref="W118:AD119"/>
    <mergeCell ref="Q121:V121"/>
    <mergeCell ref="W121:AD121"/>
    <mergeCell ref="A114:F114"/>
    <mergeCell ref="G114:M114"/>
    <mergeCell ref="N114:S114"/>
    <mergeCell ref="T114:V114"/>
    <mergeCell ref="W114:AD114"/>
    <mergeCell ref="A115:F116"/>
    <mergeCell ref="G115:M116"/>
    <mergeCell ref="N115:S116"/>
    <mergeCell ref="T115:V116"/>
    <mergeCell ref="W115:AD116"/>
    <mergeCell ref="A110:G110"/>
    <mergeCell ref="A112:F113"/>
    <mergeCell ref="G112:M113"/>
    <mergeCell ref="N112:S113"/>
    <mergeCell ref="T112:V113"/>
    <mergeCell ref="W112:AD113"/>
    <mergeCell ref="A106:F106"/>
    <mergeCell ref="G106:M106"/>
    <mergeCell ref="N106:S106"/>
    <mergeCell ref="T106:V106"/>
    <mergeCell ref="W106:AD106"/>
    <mergeCell ref="A107:F108"/>
    <mergeCell ref="G107:M108"/>
    <mergeCell ref="N107:S108"/>
    <mergeCell ref="T107:V108"/>
    <mergeCell ref="W107:AD108"/>
    <mergeCell ref="A103:G103"/>
    <mergeCell ref="A104:F105"/>
    <mergeCell ref="G104:M105"/>
    <mergeCell ref="N104:S105"/>
    <mergeCell ref="T104:V105"/>
    <mergeCell ref="W104:AD105"/>
    <mergeCell ref="V97:X98"/>
    <mergeCell ref="Y97:AD98"/>
    <mergeCell ref="A99:C100"/>
    <mergeCell ref="D99:I100"/>
    <mergeCell ref="J99:O100"/>
    <mergeCell ref="P99:U100"/>
    <mergeCell ref="V99:X100"/>
    <mergeCell ref="Y99:AD100"/>
    <mergeCell ref="D97:I98"/>
    <mergeCell ref="J97:O98"/>
    <mergeCell ref="P97:U98"/>
    <mergeCell ref="A97:C98"/>
    <mergeCell ref="A88:C89"/>
    <mergeCell ref="D88:I89"/>
    <mergeCell ref="J88:O89"/>
    <mergeCell ref="P88:U89"/>
    <mergeCell ref="V88:X89"/>
    <mergeCell ref="Y88:AD89"/>
    <mergeCell ref="Y93:AD94"/>
    <mergeCell ref="D95:I96"/>
    <mergeCell ref="J95:O96"/>
    <mergeCell ref="P95:U96"/>
    <mergeCell ref="V95:X96"/>
    <mergeCell ref="Y95:AD96"/>
    <mergeCell ref="A91:C92"/>
    <mergeCell ref="A93:C94"/>
    <mergeCell ref="A95:C96"/>
    <mergeCell ref="D91:I92"/>
    <mergeCell ref="J91:O92"/>
    <mergeCell ref="P91:U92"/>
    <mergeCell ref="V91:X92"/>
    <mergeCell ref="Y91:AD92"/>
    <mergeCell ref="D93:I94"/>
    <mergeCell ref="J93:O94"/>
    <mergeCell ref="P93:U94"/>
    <mergeCell ref="V93:X94"/>
    <mergeCell ref="A80:C81"/>
    <mergeCell ref="A82:C83"/>
    <mergeCell ref="D84:I85"/>
    <mergeCell ref="J84:O85"/>
    <mergeCell ref="P84:U85"/>
    <mergeCell ref="V84:X85"/>
    <mergeCell ref="Y84:AD85"/>
    <mergeCell ref="D86:I87"/>
    <mergeCell ref="J86:O87"/>
    <mergeCell ref="P86:U87"/>
    <mergeCell ref="V86:X87"/>
    <mergeCell ref="Y86:AD87"/>
    <mergeCell ref="A84:C85"/>
    <mergeCell ref="A86:C87"/>
    <mergeCell ref="D80:I81"/>
    <mergeCell ref="J80:O81"/>
    <mergeCell ref="P80:U81"/>
    <mergeCell ref="V80:X81"/>
    <mergeCell ref="Y80:AD81"/>
    <mergeCell ref="D82:I83"/>
    <mergeCell ref="J82:O83"/>
    <mergeCell ref="P82:U83"/>
    <mergeCell ref="V82:X83"/>
    <mergeCell ref="Y82:AD83"/>
    <mergeCell ref="A77:C79"/>
    <mergeCell ref="D77:I78"/>
    <mergeCell ref="J77:O78"/>
    <mergeCell ref="P77:U78"/>
    <mergeCell ref="V77:X78"/>
    <mergeCell ref="Y77:AD78"/>
    <mergeCell ref="D79:I79"/>
    <mergeCell ref="J79:O79"/>
    <mergeCell ref="P79:U79"/>
    <mergeCell ref="V79:X79"/>
    <mergeCell ref="Y79:AD79"/>
    <mergeCell ref="A75:G75"/>
    <mergeCell ref="A68:F68"/>
    <mergeCell ref="G68:M68"/>
    <mergeCell ref="N68:S68"/>
    <mergeCell ref="T68:V68"/>
    <mergeCell ref="W68:AD68"/>
    <mergeCell ref="A69:F70"/>
    <mergeCell ref="G69:M70"/>
    <mergeCell ref="N69:S70"/>
    <mergeCell ref="T69:V70"/>
    <mergeCell ref="W69:AD70"/>
    <mergeCell ref="R59:S59"/>
    <mergeCell ref="U59:V59"/>
    <mergeCell ref="Y59:Z59"/>
    <mergeCell ref="AB59:AC59"/>
    <mergeCell ref="A72:F73"/>
    <mergeCell ref="G72:M73"/>
    <mergeCell ref="N72:S73"/>
    <mergeCell ref="T72:V73"/>
    <mergeCell ref="W72:AD73"/>
    <mergeCell ref="A64:G64"/>
    <mergeCell ref="A66:F67"/>
    <mergeCell ref="G66:M67"/>
    <mergeCell ref="N66:S67"/>
    <mergeCell ref="T66:V67"/>
    <mergeCell ref="W66:AD67"/>
    <mergeCell ref="R60:S60"/>
    <mergeCell ref="U60:V60"/>
    <mergeCell ref="Y60:Z60"/>
    <mergeCell ref="AB60:AC60"/>
    <mergeCell ref="R61:S61"/>
    <mergeCell ref="U61:V61"/>
    <mergeCell ref="Y61:Z61"/>
    <mergeCell ref="AB61:AC61"/>
    <mergeCell ref="I30:J30"/>
    <mergeCell ref="A40:G40"/>
    <mergeCell ref="A4:AD4"/>
    <mergeCell ref="A9:G9"/>
    <mergeCell ref="A11:AD13"/>
    <mergeCell ref="A15:AD17"/>
    <mergeCell ref="A19:G19"/>
    <mergeCell ref="I21:J21"/>
    <mergeCell ref="R58:S58"/>
    <mergeCell ref="U58:V58"/>
    <mergeCell ref="Y58:Z58"/>
    <mergeCell ref="AB58:AC58"/>
    <mergeCell ref="A32:AD37"/>
    <mergeCell ref="A23:AD28"/>
    <mergeCell ref="A45:AD47"/>
    <mergeCell ref="A52:AD54"/>
    <mergeCell ref="R56:W56"/>
    <mergeCell ref="Y56:AD56"/>
    <mergeCell ref="R57:S57"/>
    <mergeCell ref="U57:V57"/>
    <mergeCell ref="Y57:Z57"/>
    <mergeCell ref="AB57:AC57"/>
  </mergeCells>
  <phoneticPr fontId="4"/>
  <dataValidations count="1">
    <dataValidation type="list" allowBlank="1" showInputMessage="1" showErrorMessage="1" sqref="A50:A51 T30:T31 Z21:Z22 A43:A44 Q43 Q50 Z30:Z31 T21:T22" xr:uid="{009E53D1-DEE0-4F97-8EC2-2160B4D8AF60}">
      <formula1>"〇"</formula1>
    </dataValidation>
  </dataValidations>
  <pageMargins left="0.7" right="0.7" top="0.75" bottom="0.75" header="0.3" footer="0.3"/>
  <pageSetup paperSize="9" scale="67" orientation="portrait" r:id="rId1"/>
  <rowBreaks count="1" manualBreakCount="1">
    <brk id="55" max="2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【1,000㎡以上】補助事業変更計画書(第5号様式別紙1‐2)</vt:lpstr>
      <vt:lpstr>'【1,000㎡以上】補助事業変更計画書(第5号様式別紙1‐2)'!Print_Area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2023-03-30T12:47:36Z</dcterms:created>
  <dcterms:modified xsi:type="dcterms:W3CDTF">2023-03-30T12:47:41Z</dcterms:modified>
</cp:coreProperties>
</file>