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B8C4639-C88A-4F1A-A6F6-D398CC92B1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【1000㎡以上】補助実績報告書(第8号様式　別紙１－２)" sheetId="1" r:id="rId1"/>
  </sheets>
  <definedNames>
    <definedName name="_xlnm.Print_Area" localSheetId="0">'【1000㎡以上】補助実績報告書(第8号様式　別紙１－２)'!$A$1:$AE$103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7" i="1" l="1"/>
  <c r="Y65" i="1"/>
  <c r="Y63" i="1"/>
  <c r="Y61" i="1"/>
  <c r="W100" i="1"/>
  <c r="W92" i="1"/>
  <c r="W80" i="1"/>
  <c r="P69" i="1"/>
  <c r="J69" i="1"/>
  <c r="D69" i="1"/>
  <c r="W50" i="1"/>
  <c r="Y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50" authorId="0" shapeId="0" xr:uid="{8EF9A418-9245-4077-8F34-C47D12685256}">
      <text>
        <r>
          <rPr>
            <b/>
            <sz val="9"/>
            <color indexed="81"/>
            <rFont val="MS P ゴシック"/>
            <family val="3"/>
            <charset val="128"/>
          </rPr>
          <t>上限額が条件によって異なるため、実際の申請額と異なる数字が出てくる場合がありますが、
まずは、そのままの数字でご提出ください。
財団と調整の上、申請額を記入していただきます。</t>
        </r>
      </text>
    </comment>
  </commentList>
</comments>
</file>

<file path=xl/sharedStrings.xml><?xml version="1.0" encoding="utf-8"?>
<sst xmlns="http://schemas.openxmlformats.org/spreadsheetml/2006/main" count="147" uniqueCount="84">
  <si>
    <t>施設整備</t>
    <rPh sb="0" eb="2">
      <t>シセツ</t>
    </rPh>
    <rPh sb="2" eb="4">
      <t>セイビ</t>
    </rPh>
    <phoneticPr fontId="4"/>
  </si>
  <si>
    <t>客室整備</t>
    <rPh sb="0" eb="2">
      <t>キャクシツ</t>
    </rPh>
    <rPh sb="2" eb="4">
      <t>セイビ</t>
    </rPh>
    <phoneticPr fontId="4"/>
  </si>
  <si>
    <t>車椅子使用者用客室</t>
    <rPh sb="6" eb="7">
      <t>ヨウ</t>
    </rPh>
    <rPh sb="7" eb="9">
      <t>キャクシツ</t>
    </rPh>
    <phoneticPr fontId="4"/>
  </si>
  <si>
    <t>室</t>
    <rPh sb="0" eb="1">
      <t>シツ</t>
    </rPh>
    <phoneticPr fontId="4"/>
  </si>
  <si>
    <t>（客室の出入口幅</t>
    <rPh sb="1" eb="3">
      <t>キャクシツ</t>
    </rPh>
    <rPh sb="4" eb="5">
      <t>デ</t>
    </rPh>
    <rPh sb="5" eb="6">
      <t>イ</t>
    </rPh>
    <rPh sb="6" eb="7">
      <t>グチ</t>
    </rPh>
    <rPh sb="7" eb="8">
      <t>ハバ</t>
    </rPh>
    <phoneticPr fontId="4"/>
  </si>
  <si>
    <t>90㎝未満</t>
    <phoneticPr fontId="4"/>
  </si>
  <si>
    <t>90㎝以上）</t>
    <rPh sb="3" eb="5">
      <t>イジョウ</t>
    </rPh>
    <phoneticPr fontId="4"/>
  </si>
  <si>
    <t>（浴室等の出入口幅</t>
    <rPh sb="1" eb="3">
      <t>ヨクシツ</t>
    </rPh>
    <rPh sb="3" eb="4">
      <t>トウ</t>
    </rPh>
    <rPh sb="5" eb="7">
      <t>シュツニュウ</t>
    </rPh>
    <rPh sb="7" eb="8">
      <t>グチ</t>
    </rPh>
    <rPh sb="8" eb="9">
      <t>ハバ</t>
    </rPh>
    <phoneticPr fontId="4"/>
  </si>
  <si>
    <t>75㎝未満</t>
    <phoneticPr fontId="4"/>
  </si>
  <si>
    <t>75㎝以上）</t>
    <phoneticPr fontId="4"/>
  </si>
  <si>
    <t>備品購入</t>
    <rPh sb="0" eb="2">
      <t>ビヒン</t>
    </rPh>
    <rPh sb="2" eb="4">
      <t>コウニュウ</t>
    </rPh>
    <phoneticPr fontId="4"/>
  </si>
  <si>
    <t>下記のいずれに掲載されているものか選択ください。</t>
    <rPh sb="0" eb="2">
      <t>カキ</t>
    </rPh>
    <rPh sb="7" eb="9">
      <t>ケイサイ</t>
    </rPh>
    <rPh sb="17" eb="19">
      <t>センタク</t>
    </rPh>
    <phoneticPr fontId="4"/>
  </si>
  <si>
    <t>東京都福祉のまちづくり条例</t>
    <rPh sb="0" eb="3">
      <t>トウキョウト</t>
    </rPh>
    <rPh sb="3" eb="5">
      <t>フクシ</t>
    </rPh>
    <rPh sb="11" eb="13">
      <t>ジョウレイ</t>
    </rPh>
    <phoneticPr fontId="4"/>
  </si>
  <si>
    <t>ホテル又は旅館における建築設計標準（追補版）</t>
    <rPh sb="3" eb="4">
      <t>マタ</t>
    </rPh>
    <rPh sb="5" eb="7">
      <t>リョカン</t>
    </rPh>
    <rPh sb="11" eb="13">
      <t>ケンチク</t>
    </rPh>
    <rPh sb="13" eb="15">
      <t>セッケイ</t>
    </rPh>
    <rPh sb="15" eb="17">
      <t>ヒョウジュン</t>
    </rPh>
    <rPh sb="18" eb="21">
      <t>ツイホハン</t>
    </rPh>
    <phoneticPr fontId="4"/>
  </si>
  <si>
    <t>その他（　　　　　　　　　　　　　　　　　　）</t>
    <rPh sb="2" eb="3">
      <t>タ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</si>
  <si>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</si>
  <si>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</si>
  <si>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（単位：円）</t>
    <rPh sb="1" eb="3">
      <t>タンイ</t>
    </rPh>
    <rPh sb="4" eb="5">
      <t>エン</t>
    </rPh>
    <phoneticPr fontId="4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</si>
  <si>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</si>
  <si>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</si>
  <si>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</si>
  <si>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4"/>
  </si>
  <si>
    <t>（A）</t>
  </si>
  <si>
    <t>（B）</t>
  </si>
  <si>
    <t>（C）</t>
  </si>
  <si>
    <t>（D）</t>
    <phoneticPr fontId="4"/>
  </si>
  <si>
    <t>（E）＝（B－C）×（D）</t>
    <phoneticPr fontId="4"/>
  </si>
  <si>
    <t>2／3</t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</si>
  <si>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（1000円未満切捨て）</t>
    </r>
    <phoneticPr fontId="4"/>
  </si>
  <si>
    <t>(E)＝(B－C）×(D)</t>
    <phoneticPr fontId="4"/>
  </si>
  <si>
    <t>合計</t>
    <rPh sb="0" eb="2">
      <t>ゴウケイ</t>
    </rPh>
    <phoneticPr fontId="4"/>
  </si>
  <si>
    <t>-</t>
    <phoneticPr fontId="4"/>
  </si>
  <si>
    <t>実施設計</t>
    <rPh sb="0" eb="2">
      <t>ジッシ</t>
    </rPh>
    <rPh sb="2" eb="4">
      <t>セッケイ</t>
    </rPh>
    <phoneticPr fontId="4"/>
  </si>
  <si>
    <t>財団記入欄</t>
    <rPh sb="0" eb="5">
      <t>ザイダンキニュウラン</t>
    </rPh>
    <phoneticPr fontId="4"/>
  </si>
  <si>
    <t>補助事業実績報告書</t>
    <phoneticPr fontId="4"/>
  </si>
  <si>
    <t>１．建物・施設概要</t>
    <rPh sb="2" eb="4">
      <t>タテモノ</t>
    </rPh>
    <rPh sb="5" eb="7">
      <t>シセツ</t>
    </rPh>
    <rPh sb="7" eb="9">
      <t>ガイヨウ</t>
    </rPh>
    <phoneticPr fontId="4"/>
  </si>
  <si>
    <t>建物竣工年月</t>
    <rPh sb="0" eb="2">
      <t>タテモノ</t>
    </rPh>
    <rPh sb="2" eb="4">
      <t>シュンコウ</t>
    </rPh>
    <rPh sb="4" eb="6">
      <t>ネンゲツ</t>
    </rPh>
    <phoneticPr fontId="4"/>
  </si>
  <si>
    <t>月</t>
    <rPh sb="0" eb="1">
      <t>ツキ</t>
    </rPh>
    <phoneticPr fontId="4"/>
  </si>
  <si>
    <t>築</t>
    <rPh sb="0" eb="1">
      <t>チク</t>
    </rPh>
    <phoneticPr fontId="4"/>
  </si>
  <si>
    <t>延床面積等</t>
    <rPh sb="0" eb="4">
      <t>ノベユカメンセキ</t>
    </rPh>
    <rPh sb="4" eb="5">
      <t>トウ</t>
    </rPh>
    <phoneticPr fontId="4"/>
  </si>
  <si>
    <t>地上</t>
    <rPh sb="0" eb="2">
      <t>チジョウ</t>
    </rPh>
    <phoneticPr fontId="4"/>
  </si>
  <si>
    <t>階</t>
    <rPh sb="0" eb="1">
      <t>カイ</t>
    </rPh>
    <phoneticPr fontId="4"/>
  </si>
  <si>
    <t>地下</t>
    <rPh sb="0" eb="2">
      <t>チカ</t>
    </rPh>
    <phoneticPr fontId="4"/>
  </si>
  <si>
    <t>㎡</t>
    <phoneticPr fontId="4"/>
  </si>
  <si>
    <t>客室総数</t>
    <rPh sb="0" eb="2">
      <t>キャクシツ</t>
    </rPh>
    <rPh sb="2" eb="4">
      <t>ソウスウ</t>
    </rPh>
    <phoneticPr fontId="4"/>
  </si>
  <si>
    <t>（内　車椅子使用者用客室</t>
    <rPh sb="1" eb="2">
      <t>ウチ</t>
    </rPh>
    <rPh sb="3" eb="4">
      <t>クルマ</t>
    </rPh>
    <rPh sb="4" eb="6">
      <t>イス</t>
    </rPh>
    <rPh sb="6" eb="9">
      <t>シヨウシャ</t>
    </rPh>
    <rPh sb="9" eb="10">
      <t>ヨウ</t>
    </rPh>
    <rPh sb="10" eb="12">
      <t>キャクシツ</t>
    </rPh>
    <phoneticPr fontId="4"/>
  </si>
  <si>
    <t>室）</t>
    <rPh sb="0" eb="1">
      <t>シツ</t>
    </rPh>
    <phoneticPr fontId="4"/>
  </si>
  <si>
    <t>２．補助事業内容</t>
    <rPh sb="2" eb="4">
      <t>ホジョ</t>
    </rPh>
    <rPh sb="4" eb="6">
      <t>ジギョウ</t>
    </rPh>
    <rPh sb="6" eb="8">
      <t>ナイヨウ</t>
    </rPh>
    <phoneticPr fontId="4"/>
  </si>
  <si>
    <t>実施した整備箇所や備品について、具体的に記入してください。</t>
    <rPh sb="0" eb="2">
      <t>ジッシ</t>
    </rPh>
    <rPh sb="4" eb="6">
      <t>セイビ</t>
    </rPh>
    <rPh sb="6" eb="8">
      <t>カショ</t>
    </rPh>
    <rPh sb="9" eb="11">
      <t>ビヒン</t>
    </rPh>
    <rPh sb="16" eb="19">
      <t>グタイテキ</t>
    </rPh>
    <rPh sb="20" eb="22">
      <t>キニュウ</t>
    </rPh>
    <phoneticPr fontId="4"/>
  </si>
  <si>
    <t>３．スケジュール</t>
    <phoneticPr fontId="4"/>
  </si>
  <si>
    <t>施工事業者等との契約（購入）年月</t>
    <rPh sb="0" eb="2">
      <t>セコウ</t>
    </rPh>
    <rPh sb="2" eb="5">
      <t>ジギョウシャ</t>
    </rPh>
    <rPh sb="5" eb="6">
      <t>トウ</t>
    </rPh>
    <rPh sb="8" eb="10">
      <t>ケイヤク</t>
    </rPh>
    <rPh sb="11" eb="13">
      <t>コウニュウ</t>
    </rPh>
    <rPh sb="14" eb="16">
      <t>ネンゲツ</t>
    </rPh>
    <phoneticPr fontId="4"/>
  </si>
  <si>
    <t>着工（購入）年月</t>
    <rPh sb="0" eb="2">
      <t>チャッコウ</t>
    </rPh>
    <rPh sb="3" eb="5">
      <t>コウニュウ</t>
    </rPh>
    <rPh sb="6" eb="8">
      <t>ネンゲツ</t>
    </rPh>
    <phoneticPr fontId="4"/>
  </si>
  <si>
    <t>竣工（納品）年月</t>
    <rPh sb="0" eb="2">
      <t>シュンコウ</t>
    </rPh>
    <rPh sb="3" eb="5">
      <t>ノウヒン</t>
    </rPh>
    <rPh sb="6" eb="8">
      <t>ネンゲツ</t>
    </rPh>
    <phoneticPr fontId="4"/>
  </si>
  <si>
    <t>利用開始年月</t>
    <rPh sb="0" eb="2">
      <t>リヨウ</t>
    </rPh>
    <rPh sb="2" eb="4">
      <t>カイシ</t>
    </rPh>
    <rPh sb="4" eb="6">
      <t>ネンゲツ</t>
    </rPh>
    <phoneticPr fontId="4"/>
  </si>
  <si>
    <t>施工事業者等への支払年月</t>
    <rPh sb="0" eb="2">
      <t>セコウ</t>
    </rPh>
    <rPh sb="2" eb="5">
      <t>ジギョウシャ</t>
    </rPh>
    <rPh sb="5" eb="6">
      <t>トウ</t>
    </rPh>
    <rPh sb="8" eb="10">
      <t>シハラ</t>
    </rPh>
    <rPh sb="10" eb="12">
      <t>ネンゲツ</t>
    </rPh>
    <phoneticPr fontId="4"/>
  </si>
  <si>
    <t>４．経費明細</t>
    <rPh sb="2" eb="4">
      <t>ケイヒ</t>
    </rPh>
    <rPh sb="4" eb="6">
      <t>メイサイ</t>
    </rPh>
    <phoneticPr fontId="4"/>
  </si>
  <si>
    <t>①</t>
    <phoneticPr fontId="4"/>
  </si>
  <si>
    <t>既交付決定額</t>
    <phoneticPr fontId="4"/>
  </si>
  <si>
    <t>②</t>
    <phoneticPr fontId="4"/>
  </si>
  <si>
    <t>①、②いずれか低い額</t>
    <rPh sb="7" eb="8">
      <t>ヒク</t>
    </rPh>
    <rPh sb="9" eb="10">
      <t>ガク</t>
    </rPh>
    <phoneticPr fontId="4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</si>
  <si>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4"/>
  </si>
  <si>
    <t>実績報告額合計</t>
    <rPh sb="0" eb="2">
      <t>ジッセキ</t>
    </rPh>
    <rPh sb="2" eb="4">
      <t>ホウコク</t>
    </rPh>
    <rPh sb="4" eb="5">
      <t>ガク</t>
    </rPh>
    <rPh sb="5" eb="7">
      <t>ゴウケイ</t>
    </rPh>
    <phoneticPr fontId="4"/>
  </si>
  <si>
    <t>４／5</t>
    <phoneticPr fontId="4"/>
  </si>
  <si>
    <r>
      <t>一般客室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Ph sb="0" eb="2">
      <t>イッパン</t>
    </rPh>
    <rPh sb="2" eb="4">
      <t>キャクシツ</t>
    </rPh>
    <phoneticPr fontId="4"/>
  </si>
  <si>
    <t>※建築物バリアフリー条例に定める一般客室</t>
    <rPh sb="1" eb="4">
      <t>ケンチクブツ</t>
    </rPh>
    <rPh sb="10" eb="12">
      <t>ジョウレイ</t>
    </rPh>
    <rPh sb="13" eb="14">
      <t>サダ</t>
    </rPh>
    <rPh sb="16" eb="20">
      <t>イッパンキャクシツ</t>
    </rPh>
    <phoneticPr fontId="4"/>
  </si>
  <si>
    <t>※建築物バリアフリー条例に定める一般客室</t>
    <rPh sb="1" eb="2">
      <t>チク</t>
    </rPh>
    <rPh sb="2" eb="3">
      <t>モノ</t>
    </rPh>
    <rPh sb="9" eb="11">
      <t>ジョウレイ</t>
    </rPh>
    <rPh sb="12" eb="13">
      <t>サダ</t>
    </rPh>
    <rPh sb="15" eb="19">
      <t>イッパンキャクシツ</t>
    </rPh>
    <phoneticPr fontId="4"/>
  </si>
  <si>
    <t>３／４</t>
    <phoneticPr fontId="4"/>
  </si>
  <si>
    <t>２／３</t>
    <phoneticPr fontId="3"/>
  </si>
  <si>
    <t>クレジットカード・ポイントカード等の利用の有無</t>
    <rPh sb="16" eb="17">
      <t>ナド</t>
    </rPh>
    <rPh sb="18" eb="20">
      <t>リヨウ</t>
    </rPh>
    <rPh sb="21" eb="23">
      <t>ウム</t>
    </rPh>
    <phoneticPr fontId="3"/>
  </si>
  <si>
    <t>・</t>
    <phoneticPr fontId="3"/>
  </si>
  <si>
    <t>無</t>
    <rPh sb="0" eb="1">
      <t>ナ</t>
    </rPh>
    <phoneticPr fontId="3"/>
  </si>
  <si>
    <t>※クレジットカード・ポイントカード及び所持ポイントは、原則使用しないでください。支払い時に所持ポイントを使用した場合や、購入時にポイントの付与がある場合は、当該ポイント分を補助対象経費から控除するため、「他の補助金・寄付金等その他の収入」に記載してください。</t>
    <rPh sb="17" eb="18">
      <t>オヨ</t>
    </rPh>
    <rPh sb="19" eb="21">
      <t>ショジ</t>
    </rPh>
    <rPh sb="27" eb="29">
      <t>ゲンソク</t>
    </rPh>
    <rPh sb="29" eb="31">
      <t>シヨウ</t>
    </rPh>
    <rPh sb="40" eb="42">
      <t>シハラ</t>
    </rPh>
    <rPh sb="43" eb="44">
      <t>ジ</t>
    </rPh>
    <rPh sb="45" eb="47">
      <t>ショジ</t>
    </rPh>
    <rPh sb="52" eb="54">
      <t>シヨウ</t>
    </rPh>
    <rPh sb="56" eb="58">
      <t>バアイ</t>
    </rPh>
    <rPh sb="60" eb="63">
      <t>コウニュウジ</t>
    </rPh>
    <rPh sb="69" eb="71">
      <t>フヨ</t>
    </rPh>
    <rPh sb="74" eb="76">
      <t>バアイ</t>
    </rPh>
    <rPh sb="78" eb="80">
      <t>トウガイ</t>
    </rPh>
    <rPh sb="84" eb="85">
      <t>フン</t>
    </rPh>
    <rPh sb="86" eb="88">
      <t>ホジョ</t>
    </rPh>
    <rPh sb="88" eb="90">
      <t>タイショウ</t>
    </rPh>
    <rPh sb="90" eb="92">
      <t>ケイヒ</t>
    </rPh>
    <rPh sb="94" eb="96">
      <t>コウジョ</t>
    </rPh>
    <rPh sb="102" eb="103">
      <t>タ</t>
    </rPh>
    <rPh sb="104" eb="107">
      <t>ホジョキン</t>
    </rPh>
    <rPh sb="108" eb="111">
      <t>キフキン</t>
    </rPh>
    <rPh sb="111" eb="112">
      <t>ナド</t>
    </rPh>
    <rPh sb="114" eb="115">
      <t>タ</t>
    </rPh>
    <rPh sb="116" eb="118">
      <t>シュウニュウ</t>
    </rPh>
    <rPh sb="120" eb="122">
      <t>キサイ</t>
    </rPh>
    <phoneticPr fontId="3"/>
  </si>
  <si>
    <t>他の補助金・寄付金等
その他の収入</t>
    <rPh sb="6" eb="9">
      <t>キフキン</t>
    </rPh>
    <rPh sb="9" eb="10">
      <t>ナド</t>
    </rPh>
    <rPh sb="13" eb="14">
      <t>タ</t>
    </rPh>
    <rPh sb="15" eb="17">
      <t>シュウニュウ</t>
    </rPh>
    <phoneticPr fontId="3"/>
  </si>
  <si>
    <r>
      <t>第８号様式　別紙１-２（</t>
    </r>
    <r>
      <rPr>
        <sz val="11"/>
        <color rgb="FFFF0000"/>
        <rFont val="Yu Gothic"/>
        <family val="3"/>
        <charset val="128"/>
        <scheme val="minor"/>
      </rPr>
      <t>施設整備・客室整備・実施設計・備品購入用</t>
    </r>
    <r>
      <rPr>
        <sz val="11"/>
        <color theme="1"/>
        <rFont val="Yu Gothic"/>
        <family val="3"/>
        <charset val="128"/>
        <scheme val="minor"/>
      </rPr>
      <t>）</t>
    </r>
    <rPh sb="0" eb="1">
      <t>ダイ</t>
    </rPh>
    <rPh sb="2" eb="3">
      <t>ゴウ</t>
    </rPh>
    <rPh sb="3" eb="5">
      <t>ヨウシキ</t>
    </rPh>
    <rPh sb="6" eb="8">
      <t>ベッシ</t>
    </rPh>
    <rPh sb="12" eb="14">
      <t>シセツ</t>
    </rPh>
    <rPh sb="14" eb="16">
      <t>セイビ</t>
    </rPh>
    <rPh sb="17" eb="19">
      <t>キャクシツ</t>
    </rPh>
    <rPh sb="19" eb="21">
      <t>セイビ</t>
    </rPh>
    <rPh sb="22" eb="24">
      <t>ジッシ</t>
    </rPh>
    <rPh sb="24" eb="26">
      <t>セッケイ</t>
    </rPh>
    <rPh sb="27" eb="29">
      <t>ビヒン</t>
    </rPh>
    <rPh sb="29" eb="31">
      <t>コウニュウ</t>
    </rPh>
    <rPh sb="31" eb="32">
      <t>ヨウ</t>
    </rPh>
    <phoneticPr fontId="4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</si>
  <si>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90㎝未満</t>
    </r>
    <r>
      <rPr>
        <sz val="8"/>
        <color theme="1"/>
        <rFont val="Yu Gothic"/>
        <family val="3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1" eb="24">
      <t>センチミマン</t>
    </rPh>
    <phoneticPr fontId="4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</si>
  <si>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90㎝以上</t>
    </r>
    <r>
      <rPr>
        <sz val="8"/>
        <color theme="1"/>
        <rFont val="Yu Gothic"/>
        <family val="3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2" eb="24">
      <t>イジョウ</t>
    </rPh>
    <phoneticPr fontId="4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</si>
  <si>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3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15㎡未満</t>
    </r>
    <r>
      <rPr>
        <sz val="8"/>
        <color theme="1"/>
        <rFont val="Yu Gothic"/>
        <family val="3"/>
        <charset val="128"/>
        <scheme val="minor"/>
      </rPr>
      <t>)</t>
    </r>
    <rPh sb="0" eb="2">
      <t>イッパン</t>
    </rPh>
    <rPh sb="2" eb="4">
      <t>キャクシツ</t>
    </rPh>
    <rPh sb="8" eb="11">
      <t>ヘイベイミマン</t>
    </rPh>
    <phoneticPr fontId="4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</si>
  <si>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3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15㎡以上</t>
    </r>
    <r>
      <rPr>
        <sz val="8"/>
        <color theme="1"/>
        <rFont val="Yu Gothic"/>
        <family val="3"/>
        <charset val="128"/>
        <scheme val="minor"/>
      </rPr>
      <t>)</t>
    </r>
    <rPh sb="0" eb="2">
      <t>イッパン</t>
    </rPh>
    <rPh sb="2" eb="4">
      <t>キャクシツ</t>
    </rPh>
    <rPh sb="9" eb="11">
      <t>イジョウ</t>
    </rPh>
    <phoneticPr fontId="4"/>
  </si>
  <si>
    <r>
      <t>有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Ph sb="0" eb="1">
      <t>アリ</t>
    </rPh>
    <phoneticPr fontId="3"/>
  </si>
  <si>
    <r>
      <t>他の補助金・寄付金等
その他の収入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Ph sb="6" eb="9">
      <t>キフキン</t>
    </rPh>
    <rPh sb="9" eb="10">
      <t>ナド</t>
    </rPh>
    <rPh sb="13" eb="14">
      <t>タ</t>
    </rPh>
    <rPh sb="15" eb="17">
      <t>シュウニュウ</t>
    </rPh>
    <phoneticPr fontId="3"/>
  </si>
  <si>
    <t>〇客室階用エレベーター12基の内、3基を下記の通りバリアフリーに対応したものへ改修した。
・車椅子使用者用の副操作盤の設置・かご内に鏡と手すりを設置・操作盤に点字を設置し、ボタンは凸文字とする・音声案内を追加
〇地下1階の宴会ロビーに授乳室を設置し、下記の設備を設けた。
・ベビーベッドの設置・授乳用いすの設置・調乳用給湯器の設置</t>
    <phoneticPr fontId="4"/>
  </si>
  <si>
    <t>〇</t>
  </si>
  <si>
    <t>〇館内客室の内、40㎡を3室、また20㎡の４室を改修し40㎡２室として、32㎡の3室も48㎡2室として計７室（改修前10室）に、下記の設備を設け、車椅子使用者用客室として整備した。
・客室入口有効幅を75cmから90cmへ拡張(1室のみ85cm)・浴室等出入口有効幅80cm
・ベッドルーム及び浴室等に150cmの回転径のとれるスペースを確保
・スロープを設置し段差を解消・手すり、スイッチ等は基準に沿った位置に設置
〇館内客室の内、40㎡の3室に下記の改修を行い、一般客室として整備した。
・客室出入口扉の丁番を交換し、有効幅を75cmから80cmへ拡張・スロープを設置し段差を解消
・浴室等の出入口有効幅も75cm以上とし、客室内の通路も75cm以上の幅を確保(1室のみ70cm)</t>
    <phoneticPr fontId="3"/>
  </si>
  <si>
    <t>・客室整備で改修を行った客室で利用することを想定し、シャワーチェア、移乗台(各12台)
・館内移動のため貸し出し用車椅子(３台)を購入した。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</si>
</sst>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vertAlign val="superscript"/>
      <sz val="8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38" fontId="10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13" fillId="0" borderId="0" xfId="1" applyFont="1" applyFill="1" applyBorder="1" applyAlignment="1" applyProtection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3" borderId="11" xfId="0" applyFont="1" applyFill="1" applyBorder="1" applyAlignment="1" applyProtection="1">
      <alignment vertical="center"/>
      <protection locked="0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3" borderId="14" xfId="0" applyFont="1" applyFill="1" applyBorder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13" fillId="0" borderId="6" xfId="0" applyFont="1" applyBorder="1" applyAlignment="1">
      <alignment vertical="center"/>
    </xf>
    <xf numFmtId="38" fontId="13" fillId="0" borderId="0" xfId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3" borderId="5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38" fontId="13" fillId="0" borderId="0" xfId="1" applyFont="1" applyBorder="1">
      <alignment vertical="center"/>
    </xf>
    <xf numFmtId="38" fontId="13" fillId="0" borderId="0" xfId="1" applyFont="1">
      <alignment vertical="center"/>
    </xf>
    <xf numFmtId="38" fontId="13" fillId="0" borderId="0" xfId="1" applyFont="1" applyProtection="1">
      <alignment vertical="center"/>
    </xf>
    <xf numFmtId="38" fontId="13" fillId="0" borderId="2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38" fontId="13" fillId="0" borderId="0" xfId="1" applyFont="1" applyBorder="1" applyProtection="1">
      <alignment vertical="center"/>
    </xf>
    <xf numFmtId="38" fontId="13" fillId="0" borderId="0" xfId="1" applyFont="1" applyAlignment="1">
      <alignment horizontal="right" vertical="center"/>
    </xf>
    <xf numFmtId="38" fontId="13" fillId="0" borderId="0" xfId="1" applyFont="1" applyFill="1" applyBorder="1" applyAlignment="1" applyProtection="1">
      <alignment horizontal="right"/>
    </xf>
    <xf numFmtId="38" fontId="13" fillId="0" borderId="0" xfId="1" applyFont="1" applyFill="1" applyBorder="1" applyAlignment="1" applyProtection="1">
      <alignment horizontal="right" vertical="center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0" xfId="1" applyFont="1">
      <alignment vertical="center"/>
    </xf>
    <xf numFmtId="38" fontId="13" fillId="0" borderId="23" xfId="1" applyFont="1" applyBorder="1" applyAlignment="1" applyProtection="1">
      <alignment vertical="center"/>
    </xf>
    <xf numFmtId="38" fontId="13" fillId="0" borderId="24" xfId="1" applyFont="1" applyBorder="1" applyAlignment="1" applyProtection="1">
      <alignment vertical="center"/>
    </xf>
    <xf numFmtId="38" fontId="13" fillId="0" borderId="25" xfId="1" applyFont="1" applyBorder="1" applyAlignment="1" applyProtection="1">
      <alignment vertical="center"/>
    </xf>
    <xf numFmtId="38" fontId="13" fillId="0" borderId="26" xfId="1" applyFont="1" applyBorder="1" applyAlignment="1" applyProtection="1">
      <alignment vertical="center"/>
    </xf>
    <xf numFmtId="38" fontId="13" fillId="0" borderId="27" xfId="1" applyFont="1" applyBorder="1" applyAlignment="1" applyProtection="1">
      <alignment vertical="center"/>
    </xf>
    <xf numFmtId="38" fontId="13" fillId="0" borderId="28" xfId="1" applyFont="1" applyBorder="1" applyAlignment="1" applyProtection="1">
      <alignment vertical="center"/>
    </xf>
    <xf numFmtId="38" fontId="13" fillId="0" borderId="23" xfId="1" applyFont="1" applyBorder="1" applyAlignment="1" applyProtection="1">
      <alignment horizontal="center" vertical="center"/>
    </xf>
    <xf numFmtId="38" fontId="13" fillId="0" borderId="24" xfId="1" applyFont="1" applyBorder="1" applyAlignment="1" applyProtection="1">
      <alignment horizontal="center" vertical="center"/>
    </xf>
    <xf numFmtId="38" fontId="13" fillId="0" borderId="26" xfId="1" applyFont="1" applyBorder="1" applyAlignment="1" applyProtection="1">
      <alignment horizontal="center" vertical="center"/>
    </xf>
    <xf numFmtId="38" fontId="13" fillId="0" borderId="27" xfId="1" applyFont="1" applyBorder="1" applyAlignment="1" applyProtection="1">
      <alignment horizontal="center" vertical="center"/>
    </xf>
    <xf numFmtId="38" fontId="13" fillId="0" borderId="16" xfId="1" applyFont="1" applyFill="1" applyBorder="1" applyAlignment="1" applyProtection="1">
      <alignment horizontal="right" vertical="center"/>
    </xf>
    <xf numFmtId="38" fontId="6" fillId="3" borderId="18" xfId="1" applyFont="1" applyFill="1" applyBorder="1" applyAlignment="1" applyProtection="1">
      <alignment horizontal="center" vertical="center"/>
      <protection locked="0"/>
    </xf>
    <xf numFmtId="38" fontId="6" fillId="3" borderId="17" xfId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38" fontId="13" fillId="0" borderId="20" xfId="1" applyFont="1" applyFill="1" applyBorder="1" applyAlignment="1" applyProtection="1">
      <alignment horizontal="right" vertical="center"/>
    </xf>
    <xf numFmtId="38" fontId="6" fillId="3" borderId="35" xfId="1" applyFont="1" applyFill="1" applyBorder="1" applyAlignment="1" applyProtection="1">
      <alignment horizontal="center" vertical="center"/>
      <protection locked="0"/>
    </xf>
    <xf numFmtId="38" fontId="6" fillId="3" borderId="36" xfId="1" applyFont="1" applyFill="1" applyBorder="1" applyAlignment="1" applyProtection="1">
      <alignment horizontal="center" vertical="center"/>
      <protection locked="0"/>
    </xf>
    <xf numFmtId="38" fontId="6" fillId="3" borderId="37" xfId="1" applyFont="1" applyFill="1" applyBorder="1" applyAlignment="1" applyProtection="1">
      <alignment horizontal="center" vertical="center"/>
      <protection locked="0"/>
    </xf>
    <xf numFmtId="38" fontId="6" fillId="3" borderId="38" xfId="1" applyFont="1" applyFill="1" applyBorder="1" applyAlignment="1" applyProtection="1">
      <alignment horizontal="center" vertical="center"/>
      <protection locked="0"/>
    </xf>
    <xf numFmtId="38" fontId="6" fillId="3" borderId="39" xfId="1" applyFont="1" applyFill="1" applyBorder="1" applyAlignment="1" applyProtection="1">
      <alignment horizontal="center" vertical="center"/>
      <protection locked="0"/>
    </xf>
    <xf numFmtId="38" fontId="6" fillId="3" borderId="40" xfId="1" applyFont="1" applyFill="1" applyBorder="1" applyAlignment="1" applyProtection="1">
      <alignment horizontal="center" vertical="center"/>
      <protection locked="0"/>
    </xf>
    <xf numFmtId="38" fontId="13" fillId="0" borderId="22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13" fillId="0" borderId="16" xfId="1" applyFont="1" applyBorder="1" applyAlignment="1">
      <alignment horizontal="center" vertical="center"/>
    </xf>
    <xf numFmtId="38" fontId="13" fillId="0" borderId="20" xfId="1" applyFont="1" applyBorder="1" applyAlignment="1">
      <alignment horizontal="center" vertical="center"/>
    </xf>
    <xf numFmtId="38" fontId="6" fillId="0" borderId="48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38" fontId="6" fillId="0" borderId="52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38" fontId="10" fillId="0" borderId="0" xfId="1" applyFont="1" applyBorder="1" applyAlignment="1">
      <alignment horizontal="left" vertical="center" wrapText="1"/>
    </xf>
    <xf numFmtId="38" fontId="8" fillId="0" borderId="1" xfId="1" applyFont="1" applyBorder="1" applyAlignment="1">
      <alignment horizontal="center" vertical="center" wrapText="1"/>
    </xf>
    <xf numFmtId="38" fontId="8" fillId="0" borderId="2" xfId="1" applyFont="1" applyBorder="1" applyAlignment="1">
      <alignment horizontal="center" vertical="center" wrapText="1"/>
    </xf>
    <xf numFmtId="38" fontId="8" fillId="0" borderId="3" xfId="1" applyFont="1" applyBorder="1" applyAlignment="1">
      <alignment horizontal="center" vertical="center" wrapText="1"/>
    </xf>
    <xf numFmtId="38" fontId="8" fillId="0" borderId="5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38" fontId="10" fillId="0" borderId="16" xfId="1" applyFont="1" applyBorder="1" applyAlignment="1">
      <alignment horizontal="center" vertical="center" wrapText="1"/>
    </xf>
    <xf numFmtId="38" fontId="8" fillId="0" borderId="16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13" fillId="3" borderId="16" xfId="1" applyFont="1" applyFill="1" applyBorder="1" applyAlignment="1" applyProtection="1">
      <alignment horizontal="center" vertical="center"/>
      <protection locked="0"/>
    </xf>
    <xf numFmtId="38" fontId="6" fillId="0" borderId="29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left" vertical="center"/>
    </xf>
    <xf numFmtId="38" fontId="5" fillId="2" borderId="2" xfId="1" applyFont="1" applyFill="1" applyBorder="1" applyAlignment="1">
      <alignment horizontal="left" vertical="center"/>
    </xf>
    <xf numFmtId="38" fontId="5" fillId="2" borderId="3" xfId="1" applyFont="1" applyFill="1" applyBorder="1" applyAlignment="1">
      <alignment horizontal="left" vertical="center"/>
    </xf>
    <xf numFmtId="38" fontId="8" fillId="0" borderId="16" xfId="1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38" fontId="13" fillId="0" borderId="4" xfId="1" applyFont="1" applyFill="1" applyBorder="1" applyAlignment="1" applyProtection="1">
      <alignment horizontal="right" vertical="center"/>
    </xf>
    <xf numFmtId="38" fontId="13" fillId="0" borderId="47" xfId="1" applyFont="1" applyFill="1" applyBorder="1" applyAlignment="1" applyProtection="1">
      <alignment horizontal="right" vertical="center"/>
    </xf>
    <xf numFmtId="38" fontId="13" fillId="0" borderId="20" xfId="1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38" fontId="13" fillId="0" borderId="17" xfId="1" applyFont="1" applyFill="1" applyBorder="1" applyAlignment="1">
      <alignment horizontal="center" vertical="center"/>
    </xf>
    <xf numFmtId="38" fontId="13" fillId="0" borderId="18" xfId="1" applyFont="1" applyFill="1" applyBorder="1" applyAlignment="1">
      <alignment horizontal="center" vertical="center"/>
    </xf>
    <xf numFmtId="38" fontId="13" fillId="0" borderId="17" xfId="1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13" fillId="0" borderId="7" xfId="1" applyFont="1" applyBorder="1" applyAlignment="1">
      <alignment horizontal="center" vertical="center"/>
    </xf>
    <xf numFmtId="38" fontId="6" fillId="4" borderId="41" xfId="1" applyFont="1" applyFill="1" applyBorder="1" applyAlignment="1" applyProtection="1">
      <alignment horizontal="center" vertical="center"/>
    </xf>
    <xf numFmtId="38" fontId="6" fillId="4" borderId="42" xfId="1" applyFont="1" applyFill="1" applyBorder="1" applyAlignment="1" applyProtection="1">
      <alignment horizontal="center" vertical="center"/>
    </xf>
    <xf numFmtId="38" fontId="6" fillId="4" borderId="43" xfId="1" applyFont="1" applyFill="1" applyBorder="1" applyAlignment="1" applyProtection="1">
      <alignment horizontal="center" vertical="center"/>
    </xf>
    <xf numFmtId="38" fontId="6" fillId="4" borderId="44" xfId="1" applyFont="1" applyFill="1" applyBorder="1" applyAlignment="1" applyProtection="1">
      <alignment horizontal="center" vertical="center"/>
    </xf>
    <xf numFmtId="38" fontId="6" fillId="4" borderId="45" xfId="1" applyFont="1" applyFill="1" applyBorder="1" applyAlignment="1" applyProtection="1">
      <alignment horizontal="center" vertical="center"/>
    </xf>
    <xf numFmtId="38" fontId="6" fillId="4" borderId="46" xfId="1" applyFont="1" applyFill="1" applyBorder="1" applyAlignment="1" applyProtection="1">
      <alignment horizontal="center" vertical="center"/>
    </xf>
    <xf numFmtId="38" fontId="13" fillId="3" borderId="17" xfId="1" applyFont="1" applyFill="1" applyBorder="1" applyAlignment="1" applyProtection="1">
      <alignment horizontal="center" vertical="center"/>
      <protection locked="0"/>
    </xf>
    <xf numFmtId="38" fontId="13" fillId="0" borderId="16" xfId="1" quotePrefix="1" applyFont="1" applyBorder="1" applyAlignment="1">
      <alignment horizontal="center" vertical="center"/>
    </xf>
    <xf numFmtId="38" fontId="13" fillId="3" borderId="21" xfId="1" applyFont="1" applyFill="1" applyBorder="1" applyAlignment="1" applyProtection="1">
      <alignment horizontal="center" vertical="center"/>
      <protection locked="0"/>
    </xf>
    <xf numFmtId="38" fontId="10" fillId="0" borderId="1" xfId="1" applyFont="1" applyBorder="1" applyAlignment="1">
      <alignment horizontal="center" vertical="center" wrapText="1"/>
    </xf>
    <xf numFmtId="38" fontId="10" fillId="0" borderId="2" xfId="1" applyFont="1" applyBorder="1" applyAlignment="1">
      <alignment horizontal="center" vertical="center" wrapText="1"/>
    </xf>
    <xf numFmtId="38" fontId="10" fillId="0" borderId="3" xfId="1" applyFont="1" applyBorder="1" applyAlignment="1">
      <alignment horizontal="center" vertical="center" wrapText="1"/>
    </xf>
    <xf numFmtId="38" fontId="10" fillId="0" borderId="7" xfId="1" applyFont="1" applyBorder="1" applyAlignment="1">
      <alignment horizontal="center" vertical="center" wrapText="1"/>
    </xf>
    <xf numFmtId="38" fontId="10" fillId="0" borderId="8" xfId="1" applyFont="1" applyBorder="1" applyAlignment="1">
      <alignment horizontal="center" vertical="center" wrapText="1"/>
    </xf>
    <xf numFmtId="38" fontId="10" fillId="0" borderId="9" xfId="1" applyFont="1" applyBorder="1" applyAlignment="1">
      <alignment horizontal="center" vertical="center" wrapText="1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38" fontId="6" fillId="0" borderId="29" xfId="1" applyFont="1" applyBorder="1" applyAlignment="1" applyProtection="1">
      <alignment horizontal="center" vertical="center"/>
    </xf>
    <xf numFmtId="38" fontId="6" fillId="0" borderId="30" xfId="1" applyFont="1" applyBorder="1" applyAlignment="1" applyProtection="1">
      <alignment horizontal="center" vertical="center"/>
    </xf>
    <xf numFmtId="38" fontId="6" fillId="0" borderId="31" xfId="1" applyFont="1" applyBorder="1" applyAlignment="1" applyProtection="1">
      <alignment horizontal="center" vertical="center"/>
    </xf>
    <xf numFmtId="38" fontId="6" fillId="0" borderId="32" xfId="1" applyFont="1" applyBorder="1" applyAlignment="1" applyProtection="1">
      <alignment horizontal="center" vertical="center"/>
    </xf>
    <xf numFmtId="38" fontId="6" fillId="0" borderId="33" xfId="1" applyFont="1" applyBorder="1" applyAlignment="1" applyProtection="1">
      <alignment horizontal="center" vertical="center"/>
    </xf>
    <xf numFmtId="38" fontId="6" fillId="0" borderId="34" xfId="1" applyFont="1" applyBorder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38" fontId="13" fillId="0" borderId="0" xfId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38" fontId="13" fillId="3" borderId="0" xfId="0" applyNumberFormat="1" applyFont="1" applyFill="1" applyAlignment="1">
      <alignment horizontal="center" vertical="center"/>
    </xf>
    <xf numFmtId="0" fontId="13" fillId="3" borderId="5" xfId="0" applyFont="1" applyFill="1" applyBorder="1" applyAlignment="1" applyProtection="1">
      <alignment horizontal="left" vertical="top" wrapText="1"/>
      <protection locked="0"/>
    </xf>
    <xf numFmtId="0" fontId="13" fillId="3" borderId="0" xfId="0" applyFont="1" applyFill="1" applyAlignment="1" applyProtection="1">
      <alignment horizontal="left" vertical="top" wrapText="1"/>
      <protection locked="0"/>
    </xf>
    <xf numFmtId="0" fontId="13" fillId="3" borderId="6" xfId="0" applyFont="1" applyFill="1" applyBorder="1" applyAlignment="1" applyProtection="1">
      <alignment horizontal="left" vertical="top" wrapText="1"/>
      <protection locked="0"/>
    </xf>
    <xf numFmtId="0" fontId="13" fillId="3" borderId="7" xfId="0" applyFont="1" applyFill="1" applyBorder="1" applyAlignment="1" applyProtection="1">
      <alignment horizontal="left" vertical="top" wrapText="1"/>
      <protection locked="0"/>
    </xf>
    <xf numFmtId="0" fontId="13" fillId="3" borderId="8" xfId="0" applyFont="1" applyFill="1" applyBorder="1" applyAlignment="1" applyProtection="1">
      <alignment horizontal="left" vertical="top" wrapText="1"/>
      <protection locked="0"/>
    </xf>
    <xf numFmtId="0" fontId="13" fillId="3" borderId="9" xfId="0" applyFont="1" applyFill="1" applyBorder="1" applyAlignment="1" applyProtection="1">
      <alignment horizontal="left" vertical="top" wrapText="1"/>
      <protection locked="0"/>
    </xf>
    <xf numFmtId="38" fontId="5" fillId="2" borderId="20" xfId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left" vertical="center"/>
    </xf>
    <xf numFmtId="38" fontId="5" fillId="2" borderId="47" xfId="1" applyFont="1" applyFill="1" applyBorder="1" applyAlignment="1">
      <alignment horizontal="left" vertical="center"/>
    </xf>
    <xf numFmtId="0" fontId="13" fillId="3" borderId="13" xfId="0" applyFont="1" applyFill="1" applyBorder="1" applyAlignment="1" applyProtection="1">
      <alignment horizontal="left" vertical="top" wrapText="1"/>
      <protection locked="0"/>
    </xf>
    <xf numFmtId="0" fontId="13" fillId="3" borderId="14" xfId="0" applyFont="1" applyFill="1" applyBorder="1" applyAlignment="1" applyProtection="1">
      <alignment horizontal="left" vertical="top" wrapText="1"/>
      <protection locked="0"/>
    </xf>
    <xf numFmtId="0" fontId="13" fillId="3" borderId="15" xfId="0" applyFont="1" applyFill="1" applyBorder="1" applyAlignment="1" applyProtection="1">
      <alignment horizontal="left" vertical="top" wrapText="1"/>
      <protection locked="0"/>
    </xf>
    <xf numFmtId="0" fontId="15" fillId="3" borderId="1" xfId="0" applyFont="1" applyFill="1" applyBorder="1" applyAlignment="1" applyProtection="1">
      <alignment horizontal="left" vertical="top" wrapText="1"/>
      <protection locked="0"/>
    </xf>
    <xf numFmtId="0" fontId="8" fillId="3" borderId="2" xfId="0" applyFont="1" applyFill="1" applyBorder="1" applyAlignment="1" applyProtection="1">
      <alignment horizontal="left" vertical="top" wrapText="1"/>
      <protection locked="0"/>
    </xf>
    <xf numFmtId="0" fontId="8" fillId="3" borderId="3" xfId="0" applyFont="1" applyFill="1" applyBorder="1" applyAlignment="1" applyProtection="1">
      <alignment horizontal="left" vertical="top" wrapText="1"/>
      <protection locked="0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left" vertical="top" wrapText="1"/>
      <protection locked="0"/>
    </xf>
    <xf numFmtId="0" fontId="8" fillId="3" borderId="7" xfId="0" applyFont="1" applyFill="1" applyBorder="1" applyAlignment="1" applyProtection="1">
      <alignment horizontal="left" vertical="top" wrapText="1"/>
      <protection locked="0"/>
    </xf>
    <xf numFmtId="0" fontId="8" fillId="3" borderId="8" xfId="0" applyFont="1" applyFill="1" applyBorder="1" applyAlignment="1" applyProtection="1">
      <alignment horizontal="left" vertical="top" wrapText="1"/>
      <protection locked="0"/>
    </xf>
    <xf numFmtId="0" fontId="8" fillId="3" borderId="9" xfId="0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38" fontId="0" fillId="3" borderId="16" xfId="1" applyFont="1" applyFill="1" applyBorder="1" applyAlignment="1" applyProtection="1">
      <alignment horizontal="center"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38" fontId="0" fillId="3" borderId="3" xfId="1" applyFont="1" applyFill="1" applyBorder="1" applyAlignment="1" applyProtection="1">
      <alignment horizontal="center" vertical="center"/>
      <protection locked="0"/>
    </xf>
    <xf numFmtId="38" fontId="0" fillId="3" borderId="7" xfId="1" applyFont="1" applyFill="1" applyBorder="1" applyAlignment="1" applyProtection="1">
      <alignment horizontal="center" vertical="center"/>
      <protection locked="0"/>
    </xf>
    <xf numFmtId="38" fontId="0" fillId="3" borderId="8" xfId="1" applyFont="1" applyFill="1" applyBorder="1" applyAlignment="1" applyProtection="1">
      <alignment horizontal="center" vertical="center"/>
      <protection locked="0"/>
    </xf>
    <xf numFmtId="38" fontId="0" fillId="3" borderId="9" xfId="1" applyFont="1" applyFill="1" applyBorder="1" applyAlignment="1" applyProtection="1">
      <alignment horizontal="center" vertical="center"/>
      <protection locked="0"/>
    </xf>
    <xf numFmtId="38" fontId="0" fillId="3" borderId="21" xfId="1" applyFont="1" applyFill="1" applyBorder="1" applyAlignment="1" applyProtection="1">
      <alignment horizontal="center" vertical="center"/>
      <protection locked="0"/>
    </xf>
    <xf numFmtId="38" fontId="0" fillId="3" borderId="17" xfId="1" applyFont="1" applyFill="1" applyBorder="1" applyAlignment="1" applyProtection="1">
      <alignment horizontal="center" vertical="center"/>
      <protection locked="0"/>
    </xf>
    <xf numFmtId="38" fontId="16" fillId="3" borderId="5" xfId="1" applyFont="1" applyFill="1" applyBorder="1" applyAlignment="1" applyProtection="1">
      <alignment horizontal="center" vertical="center"/>
      <protection locked="0"/>
    </xf>
    <xf numFmtId="38" fontId="16" fillId="3" borderId="0" xfId="1" applyFont="1" applyFill="1" applyBorder="1" applyAlignment="1" applyProtection="1">
      <alignment horizontal="center" vertical="center"/>
      <protection locked="0"/>
    </xf>
    <xf numFmtId="38" fontId="16" fillId="3" borderId="6" xfId="1" applyFont="1" applyFill="1" applyBorder="1" applyAlignment="1" applyProtection="1">
      <alignment horizontal="center" vertical="center"/>
      <protection locked="0"/>
    </xf>
    <xf numFmtId="38" fontId="16" fillId="3" borderId="23" xfId="1" applyFont="1" applyFill="1" applyBorder="1" applyAlignment="1" applyProtection="1">
      <alignment horizontal="center" vertical="center"/>
      <protection locked="0"/>
    </xf>
    <xf numFmtId="38" fontId="16" fillId="3" borderId="24" xfId="1" applyFont="1" applyFill="1" applyBorder="1" applyAlignment="1" applyProtection="1">
      <alignment horizontal="center" vertical="center"/>
      <protection locked="0"/>
    </xf>
    <xf numFmtId="38" fontId="16" fillId="3" borderId="25" xfId="1" applyFont="1" applyFill="1" applyBorder="1" applyAlignment="1" applyProtection="1">
      <alignment horizontal="center" vertical="center"/>
      <protection locked="0"/>
    </xf>
    <xf numFmtId="38" fontId="16" fillId="3" borderId="26" xfId="1" applyFont="1" applyFill="1" applyBorder="1" applyAlignment="1" applyProtection="1">
      <alignment horizontal="center" vertical="center"/>
    </xf>
    <xf numFmtId="38" fontId="16" fillId="3" borderId="27" xfId="1" applyFont="1" applyFill="1" applyBorder="1" applyAlignment="1" applyProtection="1">
      <alignment horizontal="center" vertical="center"/>
    </xf>
    <xf numFmtId="38" fontId="16" fillId="3" borderId="28" xfId="1" applyFont="1" applyFill="1" applyBorder="1" applyAlignment="1" applyProtection="1">
      <alignment horizontal="center" vertical="center"/>
    </xf>
    <xf numFmtId="38" fontId="16" fillId="3" borderId="18" xfId="1" applyFont="1" applyFill="1" applyBorder="1" applyAlignment="1" applyProtection="1">
      <alignment horizontal="center" vertical="center"/>
      <protection locked="0"/>
    </xf>
    <xf numFmtId="38" fontId="16" fillId="3" borderId="17" xfId="1" applyFont="1" applyFill="1" applyBorder="1" applyAlignment="1" applyProtection="1">
      <alignment horizontal="center" vertical="center"/>
      <protection locked="0"/>
    </xf>
    <xf numFmtId="38" fontId="16" fillId="3" borderId="35" xfId="1" applyFont="1" applyFill="1" applyBorder="1" applyAlignment="1" applyProtection="1">
      <alignment horizontal="center" vertical="center"/>
      <protection locked="0"/>
    </xf>
    <xf numFmtId="38" fontId="16" fillId="3" borderId="36" xfId="1" applyFont="1" applyFill="1" applyBorder="1" applyAlignment="1" applyProtection="1">
      <alignment horizontal="center" vertical="center"/>
      <protection locked="0"/>
    </xf>
    <xf numFmtId="38" fontId="16" fillId="3" borderId="37" xfId="1" applyFont="1" applyFill="1" applyBorder="1" applyAlignment="1" applyProtection="1">
      <alignment horizontal="center" vertical="center"/>
      <protection locked="0"/>
    </xf>
    <xf numFmtId="38" fontId="16" fillId="3" borderId="38" xfId="1" applyFont="1" applyFill="1" applyBorder="1" applyAlignment="1" applyProtection="1">
      <alignment horizontal="center" vertical="center"/>
      <protection locked="0"/>
    </xf>
    <xf numFmtId="38" fontId="16" fillId="3" borderId="39" xfId="1" applyFont="1" applyFill="1" applyBorder="1" applyAlignment="1" applyProtection="1">
      <alignment horizontal="center" vertical="center"/>
      <protection locked="0"/>
    </xf>
    <xf numFmtId="38" fontId="16" fillId="3" borderId="40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2</xdr:row>
      <xdr:rowOff>0</xdr:rowOff>
    </xdr:from>
    <xdr:ext cx="3889375" cy="1122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5EC91C7-C0E3-476E-A838-08CF5680E449}"/>
            </a:ext>
          </a:extLst>
        </xdr:cNvPr>
        <xdr:cNvSpPr txBox="1"/>
      </xdr:nvSpPr>
      <xdr:spPr>
        <a:xfrm>
          <a:off x="6610350" y="476250"/>
          <a:ext cx="3889375" cy="112242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  <a:p>
          <a:r>
            <a:rPr kumimoji="1" lang="ja-JP" altLang="en-US" sz="1600"/>
            <a:t>・３</a:t>
          </a:r>
          <a:r>
            <a:rPr kumimoji="1" lang="en-US" altLang="ja-JP" sz="1600"/>
            <a:t>.</a:t>
          </a:r>
          <a:r>
            <a:rPr kumimoji="1" lang="ja-JP" altLang="en-US" sz="1600"/>
            <a:t>申請内容及び</a:t>
          </a:r>
          <a:r>
            <a:rPr kumimoji="1" lang="en-US" altLang="ja-JP" sz="1600"/>
            <a:t>4.</a:t>
          </a:r>
          <a:r>
            <a:rPr kumimoji="1" lang="ja-JP" altLang="en-US" sz="1600"/>
            <a:t>経費明細に関しては、申請する部分のみ記載ください。</a:t>
          </a:r>
        </a:p>
      </xdr:txBody>
    </xdr:sp>
    <xdr:clientData/>
  </xdr:oneCellAnchor>
  <xdr:twoCellAnchor>
    <xdr:from>
      <xdr:col>31</xdr:col>
      <xdr:colOff>52917</xdr:colOff>
      <xdr:row>60</xdr:row>
      <xdr:rowOff>57148</xdr:rowOff>
    </xdr:from>
    <xdr:to>
      <xdr:col>32</xdr:col>
      <xdr:colOff>127000</xdr:colOff>
      <xdr:row>69</xdr:row>
      <xdr:rowOff>126999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936AEC6-14DF-41E1-B6EF-FAD42BE1282C}"/>
            </a:ext>
          </a:extLst>
        </xdr:cNvPr>
        <xdr:cNvSpPr/>
      </xdr:nvSpPr>
      <xdr:spPr>
        <a:xfrm>
          <a:off x="6263217" y="13944598"/>
          <a:ext cx="274108" cy="1441451"/>
        </a:xfrm>
        <a:prstGeom prst="rightBrace">
          <a:avLst>
            <a:gd name="adj1" fmla="val 8333"/>
            <a:gd name="adj2" fmla="val 49010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137582</xdr:colOff>
      <xdr:row>61</xdr:row>
      <xdr:rowOff>74083</xdr:rowOff>
    </xdr:from>
    <xdr:ext cx="3852337" cy="103669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CDC3A6F-9C05-4512-B5FC-CA839E305285}"/>
            </a:ext>
          </a:extLst>
        </xdr:cNvPr>
        <xdr:cNvSpPr txBox="1"/>
      </xdr:nvSpPr>
      <xdr:spPr>
        <a:xfrm>
          <a:off x="6547907" y="14113933"/>
          <a:ext cx="3852337" cy="1036694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上限額が条件によって異なるため、</a:t>
          </a:r>
          <a:endParaRPr kumimoji="1" lang="en-US" altLang="ja-JP" sz="1100"/>
        </a:p>
        <a:p>
          <a:r>
            <a:rPr kumimoji="1" lang="ja-JP" altLang="en-US" sz="1100"/>
            <a:t>実際の申請額と異なる数字が出てくる場合がありますが、</a:t>
          </a:r>
        </a:p>
        <a:p>
          <a:r>
            <a:rPr kumimoji="1" lang="ja-JP" altLang="en-US" sz="1100"/>
            <a:t>まずは、そのままの数字でご提出ください。</a:t>
          </a:r>
          <a:endParaRPr kumimoji="1" lang="en-US" altLang="ja-JP" sz="1100"/>
        </a:p>
        <a:p>
          <a:r>
            <a:rPr kumimoji="1" lang="ja-JP" altLang="en-US" sz="1100"/>
            <a:t>財団と調整の上、申請額を記入していただきます。</a:t>
          </a:r>
        </a:p>
      </xdr:txBody>
    </xdr:sp>
    <xdr:clientData/>
  </xdr:oneCellAnchor>
  <xdr:twoCellAnchor>
    <xdr:from>
      <xdr:col>16</xdr:col>
      <xdr:colOff>168088</xdr:colOff>
      <xdr:row>86</xdr:row>
      <xdr:rowOff>164914</xdr:rowOff>
    </xdr:from>
    <xdr:to>
      <xdr:col>18</xdr:col>
      <xdr:colOff>81616</xdr:colOff>
      <xdr:row>88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0C24A2E-C22A-7DCF-C3DC-A7ED6B1C3C5B}"/>
            </a:ext>
          </a:extLst>
        </xdr:cNvPr>
        <xdr:cNvSpPr/>
      </xdr:nvSpPr>
      <xdr:spPr>
        <a:xfrm>
          <a:off x="4235823" y="18609796"/>
          <a:ext cx="316940" cy="283322"/>
        </a:xfrm>
        <a:prstGeom prst="ellipse">
          <a:avLst/>
        </a:prstGeom>
        <a:noFill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3"/>
  <sheetViews>
    <sheetView tabSelected="1" view="pageBreakPreview" topLeftCell="A66" zoomScale="85" zoomScaleNormal="100" zoomScaleSheetLayoutView="85" workbookViewId="0">
      <selection activeCell="AM87" sqref="AM87"/>
    </sheetView>
  </sheetViews>
  <sheetFormatPr defaultColWidth="9" defaultRowHeight="18"/>
  <cols>
    <col min="1" max="2" width="2.58203125" style="7" customWidth="1"/>
    <col min="3" max="3" width="13.58203125" style="7" customWidth="1"/>
    <col min="4" max="30" width="2.58203125" style="7" customWidth="1"/>
    <col min="31" max="31" width="2.75" style="7" customWidth="1"/>
    <col min="32" max="42" width="2.58203125" style="7" customWidth="1"/>
    <col min="43" max="16384" width="9" style="7"/>
  </cols>
  <sheetData>
    <row r="1" spans="1:30">
      <c r="A1" s="7" t="s">
        <v>73</v>
      </c>
    </row>
    <row r="4" spans="1:30">
      <c r="A4" s="52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7" spans="1:30">
      <c r="A7" s="7" t="s">
        <v>35</v>
      </c>
    </row>
    <row r="8" spans="1:30">
      <c r="B8" s="7" t="s">
        <v>36</v>
      </c>
      <c r="H8" s="162">
        <v>1990</v>
      </c>
      <c r="I8" s="162"/>
      <c r="J8" s="7" t="s">
        <v>15</v>
      </c>
      <c r="K8" s="162">
        <v>12</v>
      </c>
      <c r="L8" s="162"/>
      <c r="M8" s="7" t="s">
        <v>37</v>
      </c>
      <c r="O8" s="7" t="s">
        <v>38</v>
      </c>
      <c r="P8" s="162">
        <v>35</v>
      </c>
      <c r="Q8" s="162"/>
      <c r="R8" s="7" t="s">
        <v>15</v>
      </c>
    </row>
    <row r="9" spans="1:30">
      <c r="B9" s="9" t="s">
        <v>39</v>
      </c>
      <c r="C9" s="9"/>
      <c r="D9" s="9"/>
      <c r="E9" s="9"/>
      <c r="F9" s="9"/>
      <c r="H9" s="7" t="s">
        <v>40</v>
      </c>
      <c r="J9" s="162">
        <v>48</v>
      </c>
      <c r="K9" s="162"/>
      <c r="L9" s="7" t="s">
        <v>41</v>
      </c>
      <c r="M9" s="7" t="s">
        <v>42</v>
      </c>
      <c r="O9" s="162">
        <v>3</v>
      </c>
      <c r="P9" s="162"/>
      <c r="Q9" s="7" t="s">
        <v>41</v>
      </c>
      <c r="S9" s="165">
        <v>195567</v>
      </c>
      <c r="T9" s="162"/>
      <c r="U9" s="162"/>
      <c r="V9" s="162"/>
      <c r="W9" s="7" t="s">
        <v>43</v>
      </c>
    </row>
    <row r="10" spans="1:30">
      <c r="B10" s="7" t="s">
        <v>44</v>
      </c>
      <c r="H10" s="163">
        <v>1000</v>
      </c>
      <c r="I10" s="163"/>
      <c r="J10" s="163"/>
      <c r="K10" s="7" t="s">
        <v>3</v>
      </c>
      <c r="L10" s="9" t="s">
        <v>45</v>
      </c>
      <c r="M10" s="9"/>
      <c r="N10" s="9"/>
      <c r="O10" s="9"/>
      <c r="P10" s="9"/>
      <c r="Q10" s="9"/>
      <c r="R10" s="9"/>
      <c r="S10" s="8"/>
      <c r="T10" s="8"/>
      <c r="U10" s="162">
        <v>1</v>
      </c>
      <c r="V10" s="162"/>
      <c r="W10" s="7" t="s">
        <v>46</v>
      </c>
    </row>
    <row r="13" spans="1:30">
      <c r="A13" s="7" t="s">
        <v>47</v>
      </c>
    </row>
    <row r="14" spans="1:30">
      <c r="A14" s="7" t="s">
        <v>48</v>
      </c>
    </row>
    <row r="15" spans="1:30">
      <c r="A15" s="138" t="s">
        <v>0</v>
      </c>
      <c r="B15" s="139"/>
      <c r="C15" s="139"/>
      <c r="D15" s="139"/>
      <c r="E15" s="139"/>
      <c r="F15" s="139"/>
      <c r="G15" s="140"/>
    </row>
    <row r="16" spans="1:30">
      <c r="A16" s="178" t="s">
        <v>80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80"/>
    </row>
    <row r="17" spans="1:30">
      <c r="A17" s="181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3"/>
    </row>
    <row r="18" spans="1:30" ht="52.5" customHeight="1">
      <c r="A18" s="184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6"/>
    </row>
    <row r="20" spans="1:30">
      <c r="A20" s="138" t="s">
        <v>1</v>
      </c>
      <c r="B20" s="139"/>
      <c r="C20" s="139"/>
      <c r="D20" s="139"/>
      <c r="E20" s="139"/>
      <c r="F20" s="139"/>
      <c r="G20" s="140"/>
    </row>
    <row r="21" spans="1:30">
      <c r="A21" s="11" t="s">
        <v>2</v>
      </c>
      <c r="B21" s="12"/>
      <c r="C21" s="12"/>
      <c r="D21" s="12"/>
      <c r="E21" s="12"/>
      <c r="F21" s="12"/>
      <c r="G21" s="12"/>
      <c r="H21" s="12"/>
      <c r="I21" s="164">
        <v>7</v>
      </c>
      <c r="J21" s="164"/>
      <c r="K21" s="12" t="s">
        <v>3</v>
      </c>
      <c r="L21" s="12"/>
      <c r="M21" s="12"/>
      <c r="N21" s="12" t="s">
        <v>4</v>
      </c>
      <c r="O21" s="12"/>
      <c r="P21" s="12"/>
      <c r="Q21" s="12"/>
      <c r="R21" s="12"/>
      <c r="S21" s="12"/>
      <c r="T21" s="13"/>
      <c r="U21" s="12" t="s">
        <v>5</v>
      </c>
      <c r="V21" s="12"/>
      <c r="W21" s="12"/>
      <c r="X21" s="12"/>
      <c r="Y21" s="12"/>
      <c r="Z21" s="13" t="s">
        <v>81</v>
      </c>
      <c r="AA21" s="12" t="s">
        <v>6</v>
      </c>
      <c r="AB21" s="12"/>
      <c r="AC21" s="12"/>
      <c r="AD21" s="14"/>
    </row>
    <row r="22" spans="1:30" ht="18.75" customHeight="1">
      <c r="A22" s="15" t="s">
        <v>63</v>
      </c>
      <c r="B22" s="16"/>
      <c r="C22" s="16"/>
      <c r="D22" s="16"/>
      <c r="I22" s="17">
        <v>3</v>
      </c>
      <c r="J22" s="17"/>
      <c r="K22" s="16" t="s">
        <v>3</v>
      </c>
      <c r="M22" s="7" t="s">
        <v>7</v>
      </c>
      <c r="T22" s="18" t="s">
        <v>81</v>
      </c>
      <c r="U22" s="7" t="s">
        <v>8</v>
      </c>
      <c r="Z22" s="18" t="s">
        <v>81</v>
      </c>
      <c r="AA22" s="7" t="s">
        <v>9</v>
      </c>
      <c r="AD22" s="19"/>
    </row>
    <row r="23" spans="1:30">
      <c r="A23" s="187" t="s">
        <v>82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9"/>
    </row>
    <row r="24" spans="1:30">
      <c r="A24" s="190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2"/>
    </row>
    <row r="25" spans="1:30">
      <c r="A25" s="190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2"/>
    </row>
    <row r="26" spans="1:30">
      <c r="A26" s="190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2"/>
    </row>
    <row r="27" spans="1:30">
      <c r="A27" s="190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2"/>
    </row>
    <row r="28" spans="1:30" ht="59" customHeight="1">
      <c r="A28" s="193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5"/>
    </row>
    <row r="29" spans="1:30">
      <c r="A29" s="20" t="s">
        <v>64</v>
      </c>
    </row>
    <row r="30" spans="1:30">
      <c r="A30" s="20"/>
    </row>
    <row r="31" spans="1:30">
      <c r="A31" s="138" t="s">
        <v>10</v>
      </c>
      <c r="B31" s="139"/>
      <c r="C31" s="139"/>
      <c r="D31" s="139"/>
      <c r="E31" s="139"/>
      <c r="F31" s="139"/>
      <c r="G31" s="140"/>
    </row>
    <row r="32" spans="1:30">
      <c r="A32" s="21" t="s">
        <v>11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3"/>
    </row>
    <row r="33" spans="1:30">
      <c r="A33" s="24"/>
      <c r="B33" s="25" t="s">
        <v>12</v>
      </c>
      <c r="Q33" s="18" t="s">
        <v>81</v>
      </c>
      <c r="R33" s="25" t="s">
        <v>13</v>
      </c>
      <c r="AD33" s="19"/>
    </row>
    <row r="34" spans="1:30">
      <c r="A34" s="24"/>
      <c r="B34" s="25" t="s">
        <v>14</v>
      </c>
      <c r="AD34" s="19"/>
    </row>
    <row r="35" spans="1:30">
      <c r="A35" s="175" t="s">
        <v>83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7"/>
    </row>
    <row r="36" spans="1:30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8"/>
    </row>
    <row r="37" spans="1:30">
      <c r="A37" s="169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1"/>
    </row>
    <row r="38" spans="1:30" ht="13.5" customHeight="1"/>
    <row r="39" spans="1:30">
      <c r="A39" s="7" t="s">
        <v>49</v>
      </c>
    </row>
    <row r="40" spans="1:30">
      <c r="B40" s="7" t="s">
        <v>50</v>
      </c>
      <c r="R40" s="162">
        <v>2024</v>
      </c>
      <c r="S40" s="162"/>
      <c r="T40" s="7" t="s">
        <v>15</v>
      </c>
      <c r="U40" s="154">
        <v>11</v>
      </c>
      <c r="V40" s="154"/>
      <c r="W40" s="7" t="s">
        <v>16</v>
      </c>
    </row>
    <row r="41" spans="1:30">
      <c r="B41" s="7" t="s">
        <v>51</v>
      </c>
      <c r="R41" s="162">
        <v>2024</v>
      </c>
      <c r="S41" s="162"/>
      <c r="T41" s="7" t="s">
        <v>15</v>
      </c>
      <c r="U41" s="154">
        <v>12</v>
      </c>
      <c r="V41" s="154"/>
      <c r="W41" s="7" t="s">
        <v>16</v>
      </c>
    </row>
    <row r="42" spans="1:30">
      <c r="B42" s="7" t="s">
        <v>52</v>
      </c>
      <c r="R42" s="162">
        <v>2025</v>
      </c>
      <c r="S42" s="162"/>
      <c r="T42" s="7" t="s">
        <v>15</v>
      </c>
      <c r="U42" s="154">
        <v>1</v>
      </c>
      <c r="V42" s="154"/>
      <c r="W42" s="7" t="s">
        <v>16</v>
      </c>
    </row>
    <row r="43" spans="1:30">
      <c r="B43" s="7" t="s">
        <v>53</v>
      </c>
      <c r="R43" s="162">
        <v>2025</v>
      </c>
      <c r="S43" s="162"/>
      <c r="T43" s="7" t="s">
        <v>15</v>
      </c>
      <c r="U43" s="154">
        <v>2</v>
      </c>
      <c r="V43" s="154"/>
      <c r="W43" s="7" t="s">
        <v>16</v>
      </c>
    </row>
    <row r="44" spans="1:30">
      <c r="B44" s="7" t="s">
        <v>54</v>
      </c>
      <c r="R44" s="162">
        <v>2025</v>
      </c>
      <c r="S44" s="162"/>
      <c r="T44" s="7" t="s">
        <v>15</v>
      </c>
      <c r="U44" s="154">
        <v>2</v>
      </c>
      <c r="V44" s="154"/>
      <c r="W44" s="7" t="s">
        <v>16</v>
      </c>
    </row>
    <row r="45" spans="1:30">
      <c r="A45" s="7" t="s">
        <v>55</v>
      </c>
    </row>
    <row r="46" spans="1:30">
      <c r="A46" s="138" t="s">
        <v>0</v>
      </c>
      <c r="B46" s="139"/>
      <c r="C46" s="139"/>
      <c r="D46" s="139"/>
      <c r="E46" s="139"/>
      <c r="F46" s="139"/>
      <c r="G46" s="140"/>
      <c r="AD46" s="26" t="s">
        <v>17</v>
      </c>
    </row>
    <row r="47" spans="1:30" ht="18.75" customHeight="1">
      <c r="A47" s="142" t="s">
        <v>18</v>
      </c>
      <c r="B47" s="142"/>
      <c r="C47" s="142"/>
      <c r="D47" s="142"/>
      <c r="E47" s="142"/>
      <c r="F47" s="142"/>
      <c r="G47" s="142" t="s">
        <v>19</v>
      </c>
      <c r="H47" s="142"/>
      <c r="I47" s="142"/>
      <c r="J47" s="142"/>
      <c r="K47" s="142"/>
      <c r="L47" s="142"/>
      <c r="M47" s="142"/>
      <c r="N47" s="77" t="s">
        <v>72</v>
      </c>
      <c r="O47" s="78"/>
      <c r="P47" s="78"/>
      <c r="Q47" s="78"/>
      <c r="R47" s="78"/>
      <c r="S47" s="78"/>
      <c r="T47" s="144" t="s">
        <v>20</v>
      </c>
      <c r="U47" s="144"/>
      <c r="V47" s="144"/>
      <c r="W47" s="142" t="s">
        <v>21</v>
      </c>
      <c r="X47" s="142"/>
      <c r="Y47" s="142"/>
      <c r="Z47" s="142"/>
      <c r="AA47" s="142"/>
      <c r="AB47" s="142"/>
      <c r="AC47" s="142"/>
      <c r="AD47" s="142"/>
    </row>
    <row r="48" spans="1:30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79"/>
      <c r="O48" s="79"/>
      <c r="P48" s="79"/>
      <c r="Q48" s="79"/>
      <c r="R48" s="79"/>
      <c r="S48" s="79"/>
      <c r="T48" s="145"/>
      <c r="U48" s="145"/>
      <c r="V48" s="145"/>
      <c r="W48" s="143"/>
      <c r="X48" s="143"/>
      <c r="Y48" s="143"/>
      <c r="Z48" s="143"/>
      <c r="AA48" s="143"/>
      <c r="AB48" s="143"/>
      <c r="AC48" s="143"/>
      <c r="AD48" s="143"/>
    </row>
    <row r="49" spans="1:45">
      <c r="A49" s="146" t="s">
        <v>22</v>
      </c>
      <c r="B49" s="146"/>
      <c r="C49" s="146"/>
      <c r="D49" s="146"/>
      <c r="E49" s="146"/>
      <c r="F49" s="146"/>
      <c r="G49" s="146" t="s">
        <v>23</v>
      </c>
      <c r="H49" s="146"/>
      <c r="I49" s="146"/>
      <c r="J49" s="146"/>
      <c r="K49" s="146"/>
      <c r="L49" s="146"/>
      <c r="M49" s="146"/>
      <c r="N49" s="146" t="s">
        <v>24</v>
      </c>
      <c r="O49" s="146"/>
      <c r="P49" s="146"/>
      <c r="Q49" s="146"/>
      <c r="R49" s="146"/>
      <c r="S49" s="146"/>
      <c r="T49" s="147" t="s">
        <v>25</v>
      </c>
      <c r="U49" s="147"/>
      <c r="V49" s="147"/>
      <c r="W49" s="155" t="s">
        <v>26</v>
      </c>
      <c r="X49" s="155"/>
      <c r="Y49" s="155"/>
      <c r="Z49" s="155"/>
      <c r="AA49" s="155"/>
      <c r="AB49" s="155"/>
      <c r="AC49" s="155"/>
      <c r="AD49" s="155"/>
    </row>
    <row r="50" spans="1:45" ht="12" customHeight="1">
      <c r="A50" s="196">
        <v>22000000</v>
      </c>
      <c r="B50" s="196"/>
      <c r="C50" s="196"/>
      <c r="D50" s="196"/>
      <c r="E50" s="196"/>
      <c r="F50" s="196"/>
      <c r="G50" s="197">
        <v>20000000</v>
      </c>
      <c r="H50" s="198"/>
      <c r="I50" s="198"/>
      <c r="J50" s="198"/>
      <c r="K50" s="198"/>
      <c r="L50" s="198"/>
      <c r="M50" s="199"/>
      <c r="N50" s="91"/>
      <c r="O50" s="91"/>
      <c r="P50" s="91"/>
      <c r="Q50" s="91"/>
      <c r="R50" s="91"/>
      <c r="S50" s="91"/>
      <c r="T50" s="62" t="s">
        <v>27</v>
      </c>
      <c r="U50" s="62"/>
      <c r="V50" s="63"/>
      <c r="W50" s="156">
        <f>IF(ROUNDDOWN((G50-N50)*2/3,-3)&gt;50000000,50000000,ROUNDDOWN((G50-N50)*2/3,-3))</f>
        <v>13333000</v>
      </c>
      <c r="X50" s="157"/>
      <c r="Y50" s="157"/>
      <c r="Z50" s="157"/>
      <c r="AA50" s="157"/>
      <c r="AB50" s="157"/>
      <c r="AC50" s="157"/>
      <c r="AD50" s="158"/>
      <c r="AE50" s="52" t="s">
        <v>56</v>
      </c>
    </row>
    <row r="51" spans="1:45" ht="12" customHeight="1">
      <c r="A51" s="196"/>
      <c r="B51" s="196"/>
      <c r="C51" s="196"/>
      <c r="D51" s="196"/>
      <c r="E51" s="196"/>
      <c r="F51" s="196"/>
      <c r="G51" s="200"/>
      <c r="H51" s="201"/>
      <c r="I51" s="201"/>
      <c r="J51" s="201"/>
      <c r="K51" s="201"/>
      <c r="L51" s="201"/>
      <c r="M51" s="202"/>
      <c r="N51" s="123"/>
      <c r="O51" s="123"/>
      <c r="P51" s="123"/>
      <c r="Q51" s="123"/>
      <c r="R51" s="123"/>
      <c r="S51" s="123"/>
      <c r="T51" s="62"/>
      <c r="U51" s="62"/>
      <c r="V51" s="63"/>
      <c r="W51" s="159"/>
      <c r="X51" s="160"/>
      <c r="Y51" s="160"/>
      <c r="Z51" s="160"/>
      <c r="AA51" s="160"/>
      <c r="AB51" s="160"/>
      <c r="AC51" s="160"/>
      <c r="AD51" s="161"/>
      <c r="AE51" s="52"/>
    </row>
    <row r="52" spans="1:45" ht="12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49" t="s">
        <v>57</v>
      </c>
      <c r="O52" s="49"/>
      <c r="P52" s="49"/>
      <c r="Q52" s="49"/>
      <c r="R52" s="49"/>
      <c r="S52" s="49"/>
      <c r="T52" s="49"/>
      <c r="U52" s="49"/>
      <c r="V52" s="49"/>
      <c r="W52" s="50">
        <v>13333000</v>
      </c>
      <c r="X52" s="50"/>
      <c r="Y52" s="50"/>
      <c r="Z52" s="50"/>
      <c r="AA52" s="50"/>
      <c r="AB52" s="50"/>
      <c r="AC52" s="50"/>
      <c r="AD52" s="50"/>
      <c r="AE52" s="52" t="s">
        <v>58</v>
      </c>
    </row>
    <row r="53" spans="1:45" ht="12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49"/>
      <c r="O53" s="49"/>
      <c r="P53" s="49"/>
      <c r="Q53" s="49"/>
      <c r="R53" s="49"/>
      <c r="S53" s="49"/>
      <c r="T53" s="49"/>
      <c r="U53" s="49"/>
      <c r="V53" s="49"/>
      <c r="W53" s="51"/>
      <c r="X53" s="51"/>
      <c r="Y53" s="51"/>
      <c r="Z53" s="51"/>
      <c r="AA53" s="51"/>
      <c r="AB53" s="51"/>
      <c r="AC53" s="51"/>
      <c r="AD53" s="51"/>
      <c r="AE53" s="52"/>
    </row>
    <row r="54" spans="1:45" ht="12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49" t="s">
        <v>59</v>
      </c>
      <c r="O54" s="49"/>
      <c r="P54" s="49"/>
      <c r="Q54" s="49"/>
      <c r="R54" s="49"/>
      <c r="S54" s="49"/>
      <c r="T54" s="49"/>
      <c r="U54" s="49"/>
      <c r="V54" s="53"/>
      <c r="W54" s="50">
        <v>13333000</v>
      </c>
      <c r="X54" s="50"/>
      <c r="Y54" s="50"/>
      <c r="Z54" s="50"/>
      <c r="AA54" s="50"/>
      <c r="AB54" s="50"/>
      <c r="AC54" s="50"/>
      <c r="AD54" s="50"/>
    </row>
    <row r="55" spans="1:45" ht="12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49"/>
      <c r="O55" s="49"/>
      <c r="P55" s="49"/>
      <c r="Q55" s="49"/>
      <c r="R55" s="49"/>
      <c r="S55" s="49"/>
      <c r="T55" s="49"/>
      <c r="U55" s="49"/>
      <c r="V55" s="53"/>
      <c r="W55" s="51"/>
      <c r="X55" s="51"/>
      <c r="Y55" s="51"/>
      <c r="Z55" s="51"/>
      <c r="AA55" s="51"/>
      <c r="AB55" s="51"/>
      <c r="AC55" s="51"/>
      <c r="AD55" s="51"/>
    </row>
    <row r="56" spans="1:45" ht="16" customHeight="1"/>
    <row r="57" spans="1:45" ht="18.75" customHeight="1">
      <c r="A57" s="138" t="s">
        <v>1</v>
      </c>
      <c r="B57" s="139"/>
      <c r="C57" s="139"/>
      <c r="D57" s="139"/>
      <c r="E57" s="139"/>
      <c r="F57" s="139"/>
      <c r="G57" s="140"/>
      <c r="X57" s="27"/>
      <c r="Y57" s="27"/>
      <c r="Z57" s="27"/>
      <c r="AA57" s="27"/>
      <c r="AB57" s="27"/>
      <c r="AC57" s="27"/>
      <c r="AD57" s="26" t="s">
        <v>17</v>
      </c>
    </row>
    <row r="58" spans="1:45" ht="18.75" customHeight="1">
      <c r="A58" s="141"/>
      <c r="B58" s="141"/>
      <c r="C58" s="141"/>
      <c r="D58" s="142" t="s">
        <v>18</v>
      </c>
      <c r="E58" s="142"/>
      <c r="F58" s="142"/>
      <c r="G58" s="142"/>
      <c r="H58" s="142"/>
      <c r="I58" s="142"/>
      <c r="J58" s="142" t="s">
        <v>19</v>
      </c>
      <c r="K58" s="142"/>
      <c r="L58" s="142"/>
      <c r="M58" s="142"/>
      <c r="N58" s="142"/>
      <c r="O58" s="142"/>
      <c r="P58" s="77" t="s">
        <v>72</v>
      </c>
      <c r="Q58" s="78"/>
      <c r="R58" s="78"/>
      <c r="S58" s="78"/>
      <c r="T58" s="78"/>
      <c r="U58" s="78"/>
      <c r="V58" s="144" t="s">
        <v>20</v>
      </c>
      <c r="W58" s="144"/>
      <c r="X58" s="144"/>
      <c r="Y58" s="142" t="s">
        <v>28</v>
      </c>
      <c r="Z58" s="142"/>
      <c r="AA58" s="142"/>
      <c r="AB58" s="142"/>
      <c r="AC58" s="142"/>
      <c r="AD58" s="142"/>
    </row>
    <row r="59" spans="1:45" ht="18.75" customHeight="1">
      <c r="A59" s="141"/>
      <c r="B59" s="141"/>
      <c r="C59" s="141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79"/>
      <c r="Q59" s="79"/>
      <c r="R59" s="79"/>
      <c r="S59" s="79"/>
      <c r="T59" s="79"/>
      <c r="U59" s="79"/>
      <c r="V59" s="145"/>
      <c r="W59" s="145"/>
      <c r="X59" s="145"/>
      <c r="Y59" s="143"/>
      <c r="Z59" s="143"/>
      <c r="AA59" s="143"/>
      <c r="AB59" s="143"/>
      <c r="AC59" s="143"/>
      <c r="AD59" s="143"/>
      <c r="AI59" s="5"/>
      <c r="AJ59" s="5"/>
      <c r="AK59" s="5"/>
      <c r="AL59" s="5"/>
      <c r="AM59" s="5"/>
    </row>
    <row r="60" spans="1:45">
      <c r="A60" s="141"/>
      <c r="B60" s="141"/>
      <c r="C60" s="141"/>
      <c r="D60" s="146" t="s">
        <v>22</v>
      </c>
      <c r="E60" s="146"/>
      <c r="F60" s="146"/>
      <c r="G60" s="146"/>
      <c r="H60" s="146"/>
      <c r="I60" s="146"/>
      <c r="J60" s="146" t="s">
        <v>23</v>
      </c>
      <c r="K60" s="146"/>
      <c r="L60" s="146"/>
      <c r="M60" s="146"/>
      <c r="N60" s="146"/>
      <c r="O60" s="146"/>
      <c r="P60" s="146" t="s">
        <v>24</v>
      </c>
      <c r="Q60" s="146"/>
      <c r="R60" s="146"/>
      <c r="S60" s="146"/>
      <c r="T60" s="146"/>
      <c r="U60" s="146"/>
      <c r="V60" s="147" t="s">
        <v>25</v>
      </c>
      <c r="W60" s="147"/>
      <c r="X60" s="147"/>
      <c r="Y60" s="155" t="s">
        <v>29</v>
      </c>
      <c r="Z60" s="155"/>
      <c r="AA60" s="155"/>
      <c r="AB60" s="155"/>
      <c r="AC60" s="155"/>
      <c r="AD60" s="155"/>
      <c r="AE60" s="6"/>
      <c r="AF60" s="6"/>
      <c r="AI60" s="5"/>
      <c r="AJ60" s="5"/>
      <c r="AK60" s="5"/>
      <c r="AL60" s="5"/>
      <c r="AM60" s="5"/>
    </row>
    <row r="61" spans="1:45" ht="12" customHeight="1">
      <c r="A61" s="148" t="s">
        <v>74</v>
      </c>
      <c r="B61" s="149"/>
      <c r="C61" s="150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124" t="s">
        <v>66</v>
      </c>
      <c r="W61" s="62"/>
      <c r="X61" s="63"/>
      <c r="Y61" s="107">
        <f>IF(ROUNDDOWN((J61-P61)*3/4,-3)&gt;80000000,80000000,ROUNDDOWN((J61-P61)*3/4,-3))</f>
        <v>0</v>
      </c>
      <c r="Z61" s="107"/>
      <c r="AA61" s="107"/>
      <c r="AB61" s="107"/>
      <c r="AC61" s="107"/>
      <c r="AD61" s="107"/>
      <c r="AF61" s="2"/>
      <c r="AG61" s="28"/>
      <c r="AH61" s="28"/>
      <c r="AI61" s="1"/>
      <c r="AJ61" s="1"/>
      <c r="AK61" s="1"/>
      <c r="AL61" s="1"/>
      <c r="AM61" s="1"/>
      <c r="AN61" s="28"/>
      <c r="AO61" s="28"/>
      <c r="AP61" s="28"/>
      <c r="AQ61" s="28"/>
      <c r="AR61" s="28"/>
      <c r="AS61" s="29"/>
    </row>
    <row r="62" spans="1:45" ht="12" customHeight="1">
      <c r="A62" s="151"/>
      <c r="B62" s="152"/>
      <c r="C62" s="15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62"/>
      <c r="W62" s="62"/>
      <c r="X62" s="63"/>
      <c r="Y62" s="108"/>
      <c r="Z62" s="108"/>
      <c r="AA62" s="108"/>
      <c r="AB62" s="108"/>
      <c r="AC62" s="108"/>
      <c r="AD62" s="108"/>
      <c r="AF62" s="3"/>
      <c r="AG62" s="28"/>
      <c r="AH62" s="28"/>
      <c r="AI62" s="2"/>
      <c r="AJ62" s="2"/>
      <c r="AK62" s="2"/>
      <c r="AL62" s="2"/>
      <c r="AM62" s="2"/>
      <c r="AN62" s="28"/>
      <c r="AO62" s="28"/>
      <c r="AP62" s="28"/>
      <c r="AQ62" s="28"/>
      <c r="AR62" s="28"/>
      <c r="AS62" s="29"/>
    </row>
    <row r="63" spans="1:45" ht="12" customHeight="1">
      <c r="A63" s="148" t="s">
        <v>75</v>
      </c>
      <c r="B63" s="149"/>
      <c r="C63" s="150"/>
      <c r="D63" s="203">
        <v>88000000</v>
      </c>
      <c r="E63" s="203"/>
      <c r="F63" s="203"/>
      <c r="G63" s="203"/>
      <c r="H63" s="203"/>
      <c r="I63" s="203"/>
      <c r="J63" s="203">
        <v>80000000</v>
      </c>
      <c r="K63" s="203"/>
      <c r="L63" s="203"/>
      <c r="M63" s="203"/>
      <c r="N63" s="203"/>
      <c r="O63" s="203"/>
      <c r="P63" s="125"/>
      <c r="Q63" s="125"/>
      <c r="R63" s="125"/>
      <c r="S63" s="125"/>
      <c r="T63" s="125"/>
      <c r="U63" s="125"/>
      <c r="V63" s="124" t="s">
        <v>62</v>
      </c>
      <c r="W63" s="62"/>
      <c r="X63" s="63"/>
      <c r="Y63" s="132">
        <f>IF(ROUNDDOWN((J63-P63)*4/5,-3)&gt;84000000,84000000,ROUNDDOWN((J63-P63)*4/5,-3))</f>
        <v>64000000</v>
      </c>
      <c r="Z63" s="133"/>
      <c r="AA63" s="133"/>
      <c r="AB63" s="133"/>
      <c r="AC63" s="133"/>
      <c r="AD63" s="134"/>
      <c r="AF63" s="3"/>
      <c r="AG63" s="28"/>
      <c r="AH63" s="28"/>
      <c r="AI63" s="2"/>
      <c r="AJ63" s="2"/>
      <c r="AK63" s="2"/>
      <c r="AL63" s="2"/>
      <c r="AM63" s="2"/>
      <c r="AN63" s="28"/>
      <c r="AO63" s="28"/>
      <c r="AP63" s="28"/>
      <c r="AQ63" s="28"/>
      <c r="AR63" s="28"/>
      <c r="AS63" s="29"/>
    </row>
    <row r="64" spans="1:45" ht="12" customHeight="1">
      <c r="A64" s="151"/>
      <c r="B64" s="152"/>
      <c r="C64" s="153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91"/>
      <c r="Q64" s="91"/>
      <c r="R64" s="91"/>
      <c r="S64" s="91"/>
      <c r="T64" s="91"/>
      <c r="U64" s="91"/>
      <c r="V64" s="62"/>
      <c r="W64" s="62"/>
      <c r="X64" s="63"/>
      <c r="Y64" s="135"/>
      <c r="Z64" s="136"/>
      <c r="AA64" s="136"/>
      <c r="AB64" s="136"/>
      <c r="AC64" s="136"/>
      <c r="AD64" s="137"/>
      <c r="AF64" s="3"/>
      <c r="AG64" s="28"/>
      <c r="AH64" s="28"/>
      <c r="AI64" s="2"/>
      <c r="AJ64" s="2"/>
      <c r="AK64" s="2"/>
      <c r="AL64" s="2"/>
      <c r="AM64" s="2"/>
      <c r="AN64" s="28"/>
      <c r="AO64" s="28"/>
      <c r="AP64" s="28"/>
      <c r="AQ64" s="28"/>
      <c r="AR64" s="28"/>
      <c r="AS64" s="29"/>
    </row>
    <row r="65" spans="1:45" ht="12" customHeight="1">
      <c r="A65" s="126" t="s">
        <v>76</v>
      </c>
      <c r="B65" s="127"/>
      <c r="C65" s="128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91"/>
      <c r="Q65" s="91"/>
      <c r="R65" s="91"/>
      <c r="S65" s="91"/>
      <c r="T65" s="91"/>
      <c r="U65" s="91"/>
      <c r="V65" s="124" t="s">
        <v>67</v>
      </c>
      <c r="W65" s="62"/>
      <c r="X65" s="63"/>
      <c r="Y65" s="107">
        <f>IF(ROUNDDOWN((J65-P65)*2/3,-3)&gt;70000000,70000000,ROUNDDOWN((J65-P65)*2/3,-3))</f>
        <v>0</v>
      </c>
      <c r="Z65" s="107"/>
      <c r="AA65" s="107"/>
      <c r="AB65" s="107"/>
      <c r="AC65" s="107"/>
      <c r="AD65" s="107"/>
      <c r="AF65" s="3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9"/>
    </row>
    <row r="66" spans="1:45" ht="12" customHeight="1">
      <c r="A66" s="129"/>
      <c r="B66" s="130"/>
      <c r="C66" s="131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123"/>
      <c r="Q66" s="123"/>
      <c r="R66" s="123"/>
      <c r="S66" s="123"/>
      <c r="T66" s="123"/>
      <c r="U66" s="123"/>
      <c r="V66" s="62"/>
      <c r="W66" s="62"/>
      <c r="X66" s="63"/>
      <c r="Y66" s="108"/>
      <c r="Z66" s="108"/>
      <c r="AA66" s="108"/>
      <c r="AB66" s="108"/>
      <c r="AC66" s="108"/>
      <c r="AD66" s="108"/>
      <c r="AF66" s="3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9"/>
    </row>
    <row r="67" spans="1:45" ht="12" customHeight="1">
      <c r="A67" s="126" t="s">
        <v>77</v>
      </c>
      <c r="B67" s="127"/>
      <c r="C67" s="128"/>
      <c r="D67" s="203">
        <v>11000000</v>
      </c>
      <c r="E67" s="203"/>
      <c r="F67" s="203"/>
      <c r="G67" s="203"/>
      <c r="H67" s="203"/>
      <c r="I67" s="203"/>
      <c r="J67" s="203">
        <v>10000000</v>
      </c>
      <c r="K67" s="203"/>
      <c r="L67" s="203"/>
      <c r="M67" s="203"/>
      <c r="N67" s="203"/>
      <c r="O67" s="203"/>
      <c r="P67" s="125"/>
      <c r="Q67" s="125"/>
      <c r="R67" s="125"/>
      <c r="S67" s="125"/>
      <c r="T67" s="125"/>
      <c r="U67" s="125"/>
      <c r="V67" s="124" t="s">
        <v>66</v>
      </c>
      <c r="W67" s="62"/>
      <c r="X67" s="63"/>
      <c r="Y67" s="107">
        <f>IF(ROUNDDOWN((J67-P67)*3/4,-3)&gt;80000000,80000000,ROUNDDOWN((J67-P67)*3/4,-3))</f>
        <v>7500000</v>
      </c>
      <c r="Z67" s="107"/>
      <c r="AA67" s="107"/>
      <c r="AB67" s="107"/>
      <c r="AC67" s="107"/>
      <c r="AD67" s="107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9"/>
    </row>
    <row r="68" spans="1:45" ht="12" customHeight="1">
      <c r="A68" s="129"/>
      <c r="B68" s="130"/>
      <c r="C68" s="131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123"/>
      <c r="Q68" s="123"/>
      <c r="R68" s="123"/>
      <c r="S68" s="123"/>
      <c r="T68" s="123"/>
      <c r="U68" s="123"/>
      <c r="V68" s="62"/>
      <c r="W68" s="62"/>
      <c r="X68" s="63"/>
      <c r="Y68" s="108"/>
      <c r="Z68" s="108"/>
      <c r="AA68" s="108"/>
      <c r="AB68" s="108"/>
      <c r="AC68" s="108"/>
      <c r="AD68" s="10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9"/>
    </row>
    <row r="69" spans="1:45" ht="12" customHeight="1">
      <c r="A69" s="109" t="s">
        <v>30</v>
      </c>
      <c r="B69" s="109"/>
      <c r="C69" s="109"/>
      <c r="D69" s="111">
        <f>SUM(D61:I68)</f>
        <v>99000000</v>
      </c>
      <c r="E69" s="111"/>
      <c r="F69" s="111"/>
      <c r="G69" s="111"/>
      <c r="H69" s="111"/>
      <c r="I69" s="111"/>
      <c r="J69" s="111">
        <f>SUM(J61:O68)</f>
        <v>90000000</v>
      </c>
      <c r="K69" s="111"/>
      <c r="L69" s="111"/>
      <c r="M69" s="111"/>
      <c r="N69" s="111"/>
      <c r="O69" s="111"/>
      <c r="P69" s="111">
        <f>SUM(P61:U68)</f>
        <v>0</v>
      </c>
      <c r="Q69" s="111"/>
      <c r="R69" s="111"/>
      <c r="S69" s="111"/>
      <c r="T69" s="111"/>
      <c r="U69" s="111"/>
      <c r="V69" s="113" t="s">
        <v>31</v>
      </c>
      <c r="W69" s="113"/>
      <c r="X69" s="114"/>
      <c r="Y69" s="117">
        <f>IF(ROUNDDOWN(SUM(Y61:AD68),-3)&gt;80000000,80000000,ROUNDDOWN(SUM(Y61:AD68),-3))</f>
        <v>71500000</v>
      </c>
      <c r="Z69" s="118"/>
      <c r="AA69" s="118"/>
      <c r="AB69" s="118"/>
      <c r="AC69" s="118"/>
      <c r="AD69" s="119"/>
      <c r="AE69" s="52" t="s">
        <v>56</v>
      </c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ht="12" customHeight="1">
      <c r="A70" s="110"/>
      <c r="B70" s="110"/>
      <c r="C70" s="110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5"/>
      <c r="W70" s="115"/>
      <c r="X70" s="116"/>
      <c r="Y70" s="120"/>
      <c r="Z70" s="121"/>
      <c r="AA70" s="121"/>
      <c r="AB70" s="121"/>
      <c r="AC70" s="121"/>
      <c r="AD70" s="122"/>
      <c r="AE70" s="52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ht="12" customHeight="1">
      <c r="A71" s="20" t="s">
        <v>65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30"/>
      <c r="O71" s="31"/>
      <c r="P71" s="53" t="s">
        <v>60</v>
      </c>
      <c r="Q71" s="103"/>
      <c r="R71" s="103"/>
      <c r="S71" s="103"/>
      <c r="T71" s="103"/>
      <c r="U71" s="103"/>
      <c r="V71" s="103"/>
      <c r="W71" s="103"/>
      <c r="X71" s="104"/>
      <c r="Y71" s="205">
        <v>64333000</v>
      </c>
      <c r="Z71" s="206"/>
      <c r="AA71" s="206"/>
      <c r="AB71" s="206"/>
      <c r="AC71" s="206"/>
      <c r="AD71" s="207"/>
      <c r="AE71" s="52" t="s">
        <v>58</v>
      </c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ht="12" customHeight="1" thickBot="1">
      <c r="A72" s="2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32"/>
      <c r="O72" s="32"/>
      <c r="P72" s="53"/>
      <c r="Q72" s="103"/>
      <c r="R72" s="103"/>
      <c r="S72" s="103"/>
      <c r="T72" s="103"/>
      <c r="U72" s="103"/>
      <c r="V72" s="103"/>
      <c r="W72" s="103"/>
      <c r="X72" s="104"/>
      <c r="Y72" s="205"/>
      <c r="Z72" s="206"/>
      <c r="AA72" s="206"/>
      <c r="AB72" s="206"/>
      <c r="AC72" s="206"/>
      <c r="AD72" s="207"/>
      <c r="AE72" s="52"/>
    </row>
    <row r="73" spans="1:45" ht="12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33"/>
      <c r="O73" s="32"/>
      <c r="P73" s="105" t="s">
        <v>59</v>
      </c>
      <c r="Q73" s="106"/>
      <c r="R73" s="106"/>
      <c r="S73" s="106"/>
      <c r="T73" s="106"/>
      <c r="U73" s="106"/>
      <c r="V73" s="106"/>
      <c r="W73" s="106"/>
      <c r="X73" s="106"/>
      <c r="Y73" s="208">
        <v>64333000</v>
      </c>
      <c r="Z73" s="209"/>
      <c r="AA73" s="209"/>
      <c r="AB73" s="209"/>
      <c r="AC73" s="209"/>
      <c r="AD73" s="210"/>
    </row>
    <row r="74" spans="1:45" ht="12" customHeight="1" thickBo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32"/>
      <c r="O74" s="32"/>
      <c r="P74" s="105"/>
      <c r="Q74" s="106"/>
      <c r="R74" s="106"/>
      <c r="S74" s="106"/>
      <c r="T74" s="106"/>
      <c r="U74" s="106"/>
      <c r="V74" s="106"/>
      <c r="W74" s="106"/>
      <c r="X74" s="106"/>
      <c r="Y74" s="211"/>
      <c r="Z74" s="212"/>
      <c r="AA74" s="212"/>
      <c r="AB74" s="212"/>
      <c r="AC74" s="212"/>
      <c r="AD74" s="213"/>
    </row>
    <row r="75" spans="1:45" ht="16" customHeight="1">
      <c r="A75" s="4"/>
      <c r="B75" s="4"/>
      <c r="C75" s="4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30"/>
      <c r="Z75" s="30"/>
      <c r="AA75" s="30"/>
      <c r="AB75" s="30"/>
      <c r="AC75" s="30"/>
      <c r="AD75" s="30"/>
    </row>
    <row r="76" spans="1:45" s="29" customFormat="1">
      <c r="A76" s="98" t="s">
        <v>32</v>
      </c>
      <c r="B76" s="99"/>
      <c r="C76" s="99"/>
      <c r="D76" s="99"/>
      <c r="E76" s="99"/>
      <c r="F76" s="99"/>
      <c r="G76" s="100"/>
      <c r="AD76" s="34" t="s">
        <v>17</v>
      </c>
    </row>
    <row r="77" spans="1:45" s="29" customFormat="1" ht="18.75" customHeight="1">
      <c r="A77" s="78" t="s">
        <v>18</v>
      </c>
      <c r="B77" s="78"/>
      <c r="C77" s="78"/>
      <c r="D77" s="78"/>
      <c r="E77" s="78"/>
      <c r="F77" s="78"/>
      <c r="G77" s="78" t="s">
        <v>19</v>
      </c>
      <c r="H77" s="78"/>
      <c r="I77" s="78"/>
      <c r="J77" s="78"/>
      <c r="K77" s="78"/>
      <c r="L77" s="78"/>
      <c r="M77" s="78"/>
      <c r="N77" s="77" t="s">
        <v>72</v>
      </c>
      <c r="O77" s="78"/>
      <c r="P77" s="78"/>
      <c r="Q77" s="78"/>
      <c r="R77" s="78"/>
      <c r="S77" s="78"/>
      <c r="T77" s="101" t="s">
        <v>20</v>
      </c>
      <c r="U77" s="101"/>
      <c r="V77" s="101"/>
      <c r="W77" s="78" t="s">
        <v>21</v>
      </c>
      <c r="X77" s="78"/>
      <c r="Y77" s="78"/>
      <c r="Z77" s="78"/>
      <c r="AA77" s="78"/>
      <c r="AB77" s="78"/>
      <c r="AC77" s="78"/>
      <c r="AD77" s="78"/>
    </row>
    <row r="78" spans="1:45" s="29" customFormat="1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102"/>
      <c r="U78" s="102"/>
      <c r="V78" s="102"/>
      <c r="W78" s="79"/>
      <c r="X78" s="79"/>
      <c r="Y78" s="79"/>
      <c r="Z78" s="79"/>
      <c r="AA78" s="79"/>
      <c r="AB78" s="79"/>
      <c r="AC78" s="79"/>
      <c r="AD78" s="79"/>
    </row>
    <row r="79" spans="1:45" s="29" customFormat="1">
      <c r="A79" s="89" t="s">
        <v>22</v>
      </c>
      <c r="B79" s="89"/>
      <c r="C79" s="89"/>
      <c r="D79" s="89"/>
      <c r="E79" s="89"/>
      <c r="F79" s="89"/>
      <c r="G79" s="89" t="s">
        <v>23</v>
      </c>
      <c r="H79" s="89"/>
      <c r="I79" s="89"/>
      <c r="J79" s="89"/>
      <c r="K79" s="89"/>
      <c r="L79" s="89"/>
      <c r="M79" s="89"/>
      <c r="N79" s="89" t="s">
        <v>24</v>
      </c>
      <c r="O79" s="89"/>
      <c r="P79" s="89"/>
      <c r="Q79" s="89"/>
      <c r="R79" s="89"/>
      <c r="S79" s="89"/>
      <c r="T79" s="89" t="s">
        <v>25</v>
      </c>
      <c r="U79" s="89"/>
      <c r="V79" s="89"/>
      <c r="W79" s="90" t="s">
        <v>26</v>
      </c>
      <c r="X79" s="90"/>
      <c r="Y79" s="90"/>
      <c r="Z79" s="90"/>
      <c r="AA79" s="90"/>
      <c r="AB79" s="90"/>
      <c r="AC79" s="90"/>
      <c r="AD79" s="90"/>
    </row>
    <row r="80" spans="1:45" s="29" customFormat="1" ht="12" customHeight="1">
      <c r="A80" s="196">
        <v>110000</v>
      </c>
      <c r="B80" s="196"/>
      <c r="C80" s="196"/>
      <c r="D80" s="196"/>
      <c r="E80" s="196"/>
      <c r="F80" s="196"/>
      <c r="G80" s="196">
        <v>100000</v>
      </c>
      <c r="H80" s="196"/>
      <c r="I80" s="196"/>
      <c r="J80" s="196"/>
      <c r="K80" s="196"/>
      <c r="L80" s="196"/>
      <c r="M80" s="196"/>
      <c r="N80" s="91"/>
      <c r="O80" s="91"/>
      <c r="P80" s="91"/>
      <c r="Q80" s="91"/>
      <c r="R80" s="91"/>
      <c r="S80" s="91"/>
      <c r="T80" s="62" t="s">
        <v>27</v>
      </c>
      <c r="U80" s="62"/>
      <c r="V80" s="63"/>
      <c r="W80" s="92">
        <f>IF(ROUNDDOWN((G80-N80)*2/3,-3)&gt;900000,900000,ROUNDDOWN((G80-N80)*2/3,-3))</f>
        <v>66000</v>
      </c>
      <c r="X80" s="93"/>
      <c r="Y80" s="93"/>
      <c r="Z80" s="93"/>
      <c r="AA80" s="93"/>
      <c r="AB80" s="93"/>
      <c r="AC80" s="93"/>
      <c r="AD80" s="94"/>
      <c r="AE80" s="52" t="s">
        <v>56</v>
      </c>
    </row>
    <row r="81" spans="1:31" s="29" customFormat="1" ht="12" customHeight="1">
      <c r="A81" s="196"/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91"/>
      <c r="O81" s="91"/>
      <c r="P81" s="91"/>
      <c r="Q81" s="91"/>
      <c r="R81" s="91"/>
      <c r="S81" s="91"/>
      <c r="T81" s="62"/>
      <c r="U81" s="62"/>
      <c r="V81" s="63"/>
      <c r="W81" s="95"/>
      <c r="X81" s="96"/>
      <c r="Y81" s="96"/>
      <c r="Z81" s="96"/>
      <c r="AA81" s="96"/>
      <c r="AB81" s="96"/>
      <c r="AC81" s="96"/>
      <c r="AD81" s="97"/>
      <c r="AE81" s="52"/>
    </row>
    <row r="82" spans="1:31" ht="12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49" t="s">
        <v>60</v>
      </c>
      <c r="O82" s="49"/>
      <c r="P82" s="49"/>
      <c r="Q82" s="49"/>
      <c r="R82" s="49"/>
      <c r="S82" s="49"/>
      <c r="T82" s="49"/>
      <c r="U82" s="49"/>
      <c r="V82" s="49"/>
      <c r="W82" s="214">
        <v>66000</v>
      </c>
      <c r="X82" s="214"/>
      <c r="Y82" s="214"/>
      <c r="Z82" s="214"/>
      <c r="AA82" s="214"/>
      <c r="AB82" s="214"/>
      <c r="AC82" s="214"/>
      <c r="AD82" s="214"/>
      <c r="AE82" s="52" t="s">
        <v>58</v>
      </c>
    </row>
    <row r="83" spans="1:31" ht="12" customHeight="1" thickBo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49"/>
      <c r="O83" s="49"/>
      <c r="P83" s="49"/>
      <c r="Q83" s="49"/>
      <c r="R83" s="49"/>
      <c r="S83" s="49"/>
      <c r="T83" s="49"/>
      <c r="U83" s="49"/>
      <c r="V83" s="49"/>
      <c r="W83" s="215"/>
      <c r="X83" s="215"/>
      <c r="Y83" s="215"/>
      <c r="Z83" s="215"/>
      <c r="AA83" s="215"/>
      <c r="AB83" s="215"/>
      <c r="AC83" s="215"/>
      <c r="AD83" s="215"/>
      <c r="AE83" s="52"/>
    </row>
    <row r="84" spans="1:31" ht="12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49" t="s">
        <v>59</v>
      </c>
      <c r="O84" s="49"/>
      <c r="P84" s="49"/>
      <c r="Q84" s="49"/>
      <c r="R84" s="49"/>
      <c r="S84" s="49"/>
      <c r="T84" s="49"/>
      <c r="U84" s="49"/>
      <c r="V84" s="53"/>
      <c r="W84" s="216">
        <v>66000</v>
      </c>
      <c r="X84" s="217"/>
      <c r="Y84" s="217"/>
      <c r="Z84" s="217"/>
      <c r="AA84" s="217"/>
      <c r="AB84" s="217"/>
      <c r="AC84" s="217"/>
      <c r="AD84" s="218"/>
    </row>
    <row r="85" spans="1:31" ht="12" customHeight="1" thickBo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49"/>
      <c r="O85" s="49"/>
      <c r="P85" s="49"/>
      <c r="Q85" s="49"/>
      <c r="R85" s="49"/>
      <c r="S85" s="49"/>
      <c r="T85" s="49"/>
      <c r="U85" s="49"/>
      <c r="V85" s="53"/>
      <c r="W85" s="219"/>
      <c r="X85" s="220"/>
      <c r="Y85" s="220"/>
      <c r="Z85" s="220"/>
      <c r="AA85" s="220"/>
      <c r="AB85" s="220"/>
      <c r="AC85" s="220"/>
      <c r="AD85" s="221"/>
    </row>
    <row r="86" spans="1:31" s="29" customFormat="1" ht="16" customHeight="1"/>
    <row r="87" spans="1:31">
      <c r="A87" s="172" t="s">
        <v>10</v>
      </c>
      <c r="B87" s="173"/>
      <c r="C87" s="173"/>
      <c r="D87" s="173"/>
      <c r="E87" s="173"/>
      <c r="F87" s="173"/>
      <c r="G87" s="174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34"/>
    </row>
    <row r="88" spans="1:31" ht="18" customHeight="1">
      <c r="A88" s="20" t="s">
        <v>68</v>
      </c>
      <c r="B88" s="2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P88" s="35" t="s">
        <v>78</v>
      </c>
      <c r="Q88" s="36" t="s">
        <v>69</v>
      </c>
      <c r="R88" s="36" t="s">
        <v>70</v>
      </c>
      <c r="S88" s="36"/>
      <c r="T88" s="36"/>
      <c r="U88" s="36"/>
      <c r="V88" s="36"/>
      <c r="W88" s="37"/>
      <c r="X88" s="37"/>
      <c r="Y88" s="37"/>
      <c r="Z88" s="37"/>
      <c r="AA88" s="37"/>
      <c r="AB88" s="37"/>
      <c r="AC88" s="37"/>
      <c r="AD88" s="34" t="s">
        <v>17</v>
      </c>
    </row>
    <row r="89" spans="1:31" ht="18.75" customHeight="1">
      <c r="A89" s="71" t="s">
        <v>18</v>
      </c>
      <c r="B89" s="72"/>
      <c r="C89" s="72"/>
      <c r="D89" s="72"/>
      <c r="E89" s="72"/>
      <c r="F89" s="73"/>
      <c r="G89" s="71" t="s">
        <v>19</v>
      </c>
      <c r="H89" s="72"/>
      <c r="I89" s="72"/>
      <c r="J89" s="72"/>
      <c r="K89" s="72"/>
      <c r="L89" s="72"/>
      <c r="M89" s="73"/>
      <c r="N89" s="77" t="s">
        <v>79</v>
      </c>
      <c r="O89" s="78"/>
      <c r="P89" s="78"/>
      <c r="Q89" s="78"/>
      <c r="R89" s="78"/>
      <c r="S89" s="78"/>
      <c r="T89" s="80" t="s">
        <v>20</v>
      </c>
      <c r="U89" s="81"/>
      <c r="V89" s="82"/>
      <c r="W89" s="71" t="s">
        <v>21</v>
      </c>
      <c r="X89" s="72"/>
      <c r="Y89" s="72"/>
      <c r="Z89" s="72"/>
      <c r="AA89" s="72"/>
      <c r="AB89" s="72"/>
      <c r="AC89" s="72"/>
      <c r="AD89" s="73"/>
    </row>
    <row r="90" spans="1:31">
      <c r="A90" s="74"/>
      <c r="B90" s="75"/>
      <c r="C90" s="75"/>
      <c r="D90" s="75"/>
      <c r="E90" s="75"/>
      <c r="F90" s="76"/>
      <c r="G90" s="74"/>
      <c r="H90" s="75"/>
      <c r="I90" s="75"/>
      <c r="J90" s="75"/>
      <c r="K90" s="75"/>
      <c r="L90" s="75"/>
      <c r="M90" s="76"/>
      <c r="N90" s="79"/>
      <c r="O90" s="79"/>
      <c r="P90" s="79"/>
      <c r="Q90" s="79"/>
      <c r="R90" s="79"/>
      <c r="S90" s="79"/>
      <c r="T90" s="83"/>
      <c r="U90" s="84"/>
      <c r="V90" s="85"/>
      <c r="W90" s="74"/>
      <c r="X90" s="75"/>
      <c r="Y90" s="75"/>
      <c r="Z90" s="75"/>
      <c r="AA90" s="75"/>
      <c r="AB90" s="75"/>
      <c r="AC90" s="75"/>
      <c r="AD90" s="76"/>
    </row>
    <row r="91" spans="1:31">
      <c r="A91" s="86" t="s">
        <v>22</v>
      </c>
      <c r="B91" s="87"/>
      <c r="C91" s="87"/>
      <c r="D91" s="87"/>
      <c r="E91" s="87"/>
      <c r="F91" s="88"/>
      <c r="G91" s="86" t="s">
        <v>23</v>
      </c>
      <c r="H91" s="87"/>
      <c r="I91" s="87"/>
      <c r="J91" s="87"/>
      <c r="K91" s="87"/>
      <c r="L91" s="87"/>
      <c r="M91" s="88"/>
      <c r="N91" s="86" t="s">
        <v>24</v>
      </c>
      <c r="O91" s="87"/>
      <c r="P91" s="87"/>
      <c r="Q91" s="87"/>
      <c r="R91" s="87"/>
      <c r="S91" s="88"/>
      <c r="T91" s="86" t="s">
        <v>25</v>
      </c>
      <c r="U91" s="87"/>
      <c r="V91" s="88"/>
      <c r="W91" s="83" t="s">
        <v>26</v>
      </c>
      <c r="X91" s="84"/>
      <c r="Y91" s="84"/>
      <c r="Z91" s="84"/>
      <c r="AA91" s="84"/>
      <c r="AB91" s="84"/>
      <c r="AC91" s="84"/>
      <c r="AD91" s="85"/>
    </row>
    <row r="92" spans="1:31" ht="12" customHeight="1">
      <c r="A92" s="196">
        <v>220000</v>
      </c>
      <c r="B92" s="196"/>
      <c r="C92" s="196"/>
      <c r="D92" s="196"/>
      <c r="E92" s="196"/>
      <c r="F92" s="196"/>
      <c r="G92" s="196">
        <v>200000</v>
      </c>
      <c r="H92" s="196"/>
      <c r="I92" s="196"/>
      <c r="J92" s="196"/>
      <c r="K92" s="196"/>
      <c r="L92" s="196"/>
      <c r="M92" s="196"/>
      <c r="N92" s="196">
        <v>100000</v>
      </c>
      <c r="O92" s="196"/>
      <c r="P92" s="196"/>
      <c r="Q92" s="196"/>
      <c r="R92" s="196"/>
      <c r="S92" s="196"/>
      <c r="T92" s="62" t="s">
        <v>27</v>
      </c>
      <c r="U92" s="62"/>
      <c r="V92" s="63"/>
      <c r="W92" s="64">
        <f>IF(ROUNDDOWN((G92-N92)*2/3,-3)&gt;2700000,2700000,ROUNDDOWN((G92-N92)*2/3,-3))</f>
        <v>66000</v>
      </c>
      <c r="X92" s="65"/>
      <c r="Y92" s="65"/>
      <c r="Z92" s="65"/>
      <c r="AA92" s="65"/>
      <c r="AB92" s="65"/>
      <c r="AC92" s="65"/>
      <c r="AD92" s="66"/>
      <c r="AE92" s="52" t="s">
        <v>56</v>
      </c>
    </row>
    <row r="93" spans="1:31" ht="12" customHeight="1">
      <c r="A93" s="196"/>
      <c r="B93" s="196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62"/>
      <c r="U93" s="62"/>
      <c r="V93" s="63"/>
      <c r="W93" s="67"/>
      <c r="X93" s="68"/>
      <c r="Y93" s="68"/>
      <c r="Z93" s="68"/>
      <c r="AA93" s="68"/>
      <c r="AB93" s="68"/>
      <c r="AC93" s="68"/>
      <c r="AD93" s="69"/>
      <c r="AE93" s="52"/>
    </row>
    <row r="94" spans="1:31" ht="12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49" t="s">
        <v>60</v>
      </c>
      <c r="O94" s="49"/>
      <c r="P94" s="49"/>
      <c r="Q94" s="49"/>
      <c r="R94" s="49"/>
      <c r="S94" s="49"/>
      <c r="T94" s="49"/>
      <c r="U94" s="49"/>
      <c r="V94" s="49"/>
      <c r="W94" s="50">
        <v>66000</v>
      </c>
      <c r="X94" s="50"/>
      <c r="Y94" s="50"/>
      <c r="Z94" s="50"/>
      <c r="AA94" s="50"/>
      <c r="AB94" s="50"/>
      <c r="AC94" s="50"/>
      <c r="AD94" s="50"/>
      <c r="AE94" s="52" t="s">
        <v>58</v>
      </c>
    </row>
    <row r="95" spans="1:31" ht="12" customHeight="1" thickBo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49"/>
      <c r="O95" s="49"/>
      <c r="P95" s="49"/>
      <c r="Q95" s="49"/>
      <c r="R95" s="49"/>
      <c r="S95" s="49"/>
      <c r="T95" s="49"/>
      <c r="U95" s="49"/>
      <c r="V95" s="49"/>
      <c r="W95" s="51"/>
      <c r="X95" s="51"/>
      <c r="Y95" s="51"/>
      <c r="Z95" s="51"/>
      <c r="AA95" s="51"/>
      <c r="AB95" s="51"/>
      <c r="AC95" s="51"/>
      <c r="AD95" s="51"/>
      <c r="AE95" s="52"/>
    </row>
    <row r="96" spans="1:31" ht="12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49" t="s">
        <v>59</v>
      </c>
      <c r="O96" s="49"/>
      <c r="P96" s="49"/>
      <c r="Q96" s="49"/>
      <c r="R96" s="49"/>
      <c r="S96" s="49"/>
      <c r="T96" s="49"/>
      <c r="U96" s="49"/>
      <c r="V96" s="53"/>
      <c r="W96" s="54">
        <v>66000</v>
      </c>
      <c r="X96" s="55"/>
      <c r="Y96" s="55"/>
      <c r="Z96" s="55"/>
      <c r="AA96" s="55"/>
      <c r="AB96" s="55"/>
      <c r="AC96" s="55"/>
      <c r="AD96" s="56"/>
    </row>
    <row r="97" spans="1:31" ht="12" customHeight="1" thickBo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49"/>
      <c r="O97" s="49"/>
      <c r="P97" s="49"/>
      <c r="Q97" s="49"/>
      <c r="R97" s="49"/>
      <c r="S97" s="49"/>
      <c r="T97" s="49"/>
      <c r="U97" s="49"/>
      <c r="V97" s="53"/>
      <c r="W97" s="57"/>
      <c r="X97" s="58"/>
      <c r="Y97" s="58"/>
      <c r="Z97" s="58"/>
      <c r="AA97" s="58"/>
      <c r="AB97" s="58"/>
      <c r="AC97" s="58"/>
      <c r="AD97" s="59"/>
    </row>
    <row r="98" spans="1:31" ht="40" customHeight="1">
      <c r="A98" s="70" t="s">
        <v>71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</row>
    <row r="99" spans="1:31" ht="16" customHeight="1" thickBo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38"/>
      <c r="X99" s="38"/>
      <c r="Y99" s="38"/>
      <c r="Z99" s="38"/>
      <c r="AA99" s="38"/>
      <c r="AB99" s="38"/>
      <c r="AC99" s="38"/>
      <c r="AD99" s="38"/>
    </row>
    <row r="100" spans="1:31" ht="19" thickTop="1" thickBo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60" t="s">
        <v>61</v>
      </c>
      <c r="R100" s="60"/>
      <c r="S100" s="60"/>
      <c r="T100" s="60"/>
      <c r="U100" s="60"/>
      <c r="V100" s="60"/>
      <c r="W100" s="61">
        <f>W54+Y73+W84+W96</f>
        <v>77798000</v>
      </c>
      <c r="X100" s="61"/>
      <c r="Y100" s="61"/>
      <c r="Z100" s="61"/>
      <c r="AA100" s="61"/>
      <c r="AB100" s="61"/>
      <c r="AC100" s="61"/>
      <c r="AD100" s="61"/>
    </row>
    <row r="101" spans="1:31" ht="19" thickTop="1" thickBo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</row>
    <row r="102" spans="1:31">
      <c r="A102" s="45" t="s">
        <v>33</v>
      </c>
      <c r="B102" s="46"/>
      <c r="C102" s="46"/>
      <c r="D102" s="46"/>
      <c r="E102" s="46"/>
      <c r="F102" s="39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1"/>
    </row>
    <row r="103" spans="1:31" ht="18.5" thickBot="1">
      <c r="A103" s="47"/>
      <c r="B103" s="48"/>
      <c r="C103" s="48"/>
      <c r="D103" s="48"/>
      <c r="E103" s="48"/>
      <c r="F103" s="42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4"/>
    </row>
  </sheetData>
  <mergeCells count="144">
    <mergeCell ref="A4:AD4"/>
    <mergeCell ref="I21:J21"/>
    <mergeCell ref="S9:V9"/>
    <mergeCell ref="U10:V10"/>
    <mergeCell ref="A15:G15"/>
    <mergeCell ref="A16:AD18"/>
    <mergeCell ref="A20:G20"/>
    <mergeCell ref="A87:G87"/>
    <mergeCell ref="D61:I62"/>
    <mergeCell ref="J61:O62"/>
    <mergeCell ref="P61:U62"/>
    <mergeCell ref="Y58:AD59"/>
    <mergeCell ref="Y60:AD60"/>
    <mergeCell ref="W47:AD48"/>
    <mergeCell ref="A49:F49"/>
    <mergeCell ref="A31:G31"/>
    <mergeCell ref="A35:AD37"/>
    <mergeCell ref="R40:S40"/>
    <mergeCell ref="U40:V40"/>
    <mergeCell ref="R41:S41"/>
    <mergeCell ref="U41:V41"/>
    <mergeCell ref="R42:S42"/>
    <mergeCell ref="U42:V42"/>
    <mergeCell ref="H8:I8"/>
    <mergeCell ref="K8:L8"/>
    <mergeCell ref="P8:Q8"/>
    <mergeCell ref="J9:K9"/>
    <mergeCell ref="O9:P9"/>
    <mergeCell ref="H10:J10"/>
    <mergeCell ref="A50:F51"/>
    <mergeCell ref="G50:M51"/>
    <mergeCell ref="N50:S51"/>
    <mergeCell ref="A23:AD28"/>
    <mergeCell ref="R44:S44"/>
    <mergeCell ref="U44:V44"/>
    <mergeCell ref="A46:G46"/>
    <mergeCell ref="A47:F48"/>
    <mergeCell ref="G47:M48"/>
    <mergeCell ref="N47:S48"/>
    <mergeCell ref="T47:V48"/>
    <mergeCell ref="G49:M49"/>
    <mergeCell ref="AE50:AE51"/>
    <mergeCell ref="R43:S43"/>
    <mergeCell ref="U43:V43"/>
    <mergeCell ref="T50:V51"/>
    <mergeCell ref="N52:V53"/>
    <mergeCell ref="W52:AD53"/>
    <mergeCell ref="AE52:AE53"/>
    <mergeCell ref="N54:V55"/>
    <mergeCell ref="W54:AD55"/>
    <mergeCell ref="N49:S49"/>
    <mergeCell ref="T49:V49"/>
    <mergeCell ref="W49:AD49"/>
    <mergeCell ref="W50:AD51"/>
    <mergeCell ref="V61:X62"/>
    <mergeCell ref="Y61:AD62"/>
    <mergeCell ref="D63:I64"/>
    <mergeCell ref="J63:O64"/>
    <mergeCell ref="P63:U64"/>
    <mergeCell ref="V63:X64"/>
    <mergeCell ref="Y63:AD64"/>
    <mergeCell ref="A57:G57"/>
    <mergeCell ref="A58:C60"/>
    <mergeCell ref="D58:I59"/>
    <mergeCell ref="J58:O59"/>
    <mergeCell ref="P58:U59"/>
    <mergeCell ref="V58:X59"/>
    <mergeCell ref="D60:I60"/>
    <mergeCell ref="J60:O60"/>
    <mergeCell ref="P60:U60"/>
    <mergeCell ref="V60:X60"/>
    <mergeCell ref="A61:C62"/>
    <mergeCell ref="A63:C64"/>
    <mergeCell ref="Y67:AD68"/>
    <mergeCell ref="A69:C70"/>
    <mergeCell ref="D69:I70"/>
    <mergeCell ref="J69:O70"/>
    <mergeCell ref="P69:U70"/>
    <mergeCell ref="V69:X70"/>
    <mergeCell ref="Y69:AD70"/>
    <mergeCell ref="D65:I66"/>
    <mergeCell ref="J65:O66"/>
    <mergeCell ref="P65:U66"/>
    <mergeCell ref="V65:X66"/>
    <mergeCell ref="Y65:AD66"/>
    <mergeCell ref="D67:I68"/>
    <mergeCell ref="J67:O68"/>
    <mergeCell ref="P67:U68"/>
    <mergeCell ref="V67:X68"/>
    <mergeCell ref="A65:C66"/>
    <mergeCell ref="A67:C68"/>
    <mergeCell ref="A76:G76"/>
    <mergeCell ref="A77:F78"/>
    <mergeCell ref="G77:M78"/>
    <mergeCell ref="N77:S78"/>
    <mergeCell ref="T77:V78"/>
    <mergeCell ref="W77:AD78"/>
    <mergeCell ref="AE69:AE70"/>
    <mergeCell ref="P71:X72"/>
    <mergeCell ref="Y71:AD72"/>
    <mergeCell ref="AE71:AE72"/>
    <mergeCell ref="P73:X74"/>
    <mergeCell ref="Y73:AD74"/>
    <mergeCell ref="AE80:AE81"/>
    <mergeCell ref="N82:V83"/>
    <mergeCell ref="W82:AD83"/>
    <mergeCell ref="AE82:AE83"/>
    <mergeCell ref="N84:V85"/>
    <mergeCell ref="W84:AD85"/>
    <mergeCell ref="A79:F79"/>
    <mergeCell ref="G79:M79"/>
    <mergeCell ref="N79:S79"/>
    <mergeCell ref="T79:V79"/>
    <mergeCell ref="W79:AD79"/>
    <mergeCell ref="A80:F81"/>
    <mergeCell ref="G80:M81"/>
    <mergeCell ref="N80:S81"/>
    <mergeCell ref="T80:V81"/>
    <mergeCell ref="W80:AD81"/>
    <mergeCell ref="A89:F90"/>
    <mergeCell ref="G89:M90"/>
    <mergeCell ref="N89:S90"/>
    <mergeCell ref="T89:V90"/>
    <mergeCell ref="W89:AD90"/>
    <mergeCell ref="A91:F91"/>
    <mergeCell ref="G91:M91"/>
    <mergeCell ref="N91:S91"/>
    <mergeCell ref="T91:V91"/>
    <mergeCell ref="W91:AD91"/>
    <mergeCell ref="A102:E103"/>
    <mergeCell ref="N94:V95"/>
    <mergeCell ref="W94:AD95"/>
    <mergeCell ref="AE94:AE95"/>
    <mergeCell ref="N96:V97"/>
    <mergeCell ref="W96:AD97"/>
    <mergeCell ref="Q100:V100"/>
    <mergeCell ref="W100:AD100"/>
    <mergeCell ref="A92:F93"/>
    <mergeCell ref="G92:M93"/>
    <mergeCell ref="N92:S93"/>
    <mergeCell ref="T92:V93"/>
    <mergeCell ref="W92:AD93"/>
    <mergeCell ref="AE92:AE93"/>
    <mergeCell ref="A98:AD98"/>
  </mergeCells>
  <phoneticPr fontId="3"/>
  <dataValidations count="1">
    <dataValidation type="list" allowBlank="1" showInputMessage="1" showErrorMessage="1" sqref="Q33 H12 A33:A34 T21:T22 Z21:Z22" xr:uid="{B6F4E842-2C32-40AE-8175-7964B50BC3B4}">
      <formula1>"〇"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6" orientation="portrait" r:id="rId1"/>
  <rowBreaks count="1" manualBreakCount="1">
    <brk id="44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【1000㎡以上】補助実績報告書(第8号様式　別紙１－２)</vt:lpstr>
      <vt:lpstr>'【1000㎡以上】補助実績報告書(第8号様式　別紙１－２)'!Print_Area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2023-03-30T12:50:41Z</dcterms:created>
  <dcterms:modified xsi:type="dcterms:W3CDTF">2024-03-22T01:57:12Z</dcterms:modified>
</cp:coreProperties>
</file>