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tcvbfs01\tcvbfs01_share\インフラA\宿泊施設支援ライン\01_バリアフリー\R４年度\要綱類\HP用\更新版\"/>
    </mc:Choice>
  </mc:AlternateContent>
  <xr:revisionPtr revIDLastSave="0" documentId="13_ncr:1_{EC6E0A23-005C-471B-B11D-1B7EA52E5526}" xr6:coauthVersionLast="47" xr6:coauthVersionMax="47" xr10:uidLastSave="{00000000-0000-0000-0000-000000000000}"/>
  <bookViews>
    <workbookView xWindow="-120" yWindow="-120" windowWidth="20730" windowHeight="11160" tabRatio="757" firstSheet="7" activeTab="8" xr2:uid="{5ADA094D-4AE0-47D9-930A-C14E54007550}"/>
  </bookViews>
  <sheets>
    <sheet name="申請書（1号様式）" sheetId="1" r:id="rId1"/>
    <sheet name="補助事業計画書（1号様式　別紙1-1" sheetId="2" r:id="rId2"/>
    <sheet name="補助事業計画書（1号様式　別紙1-2）" sheetId="3" r:id="rId3"/>
    <sheet name="補助事業計画書（その２）※移動等円滑化経路 " sheetId="10" r:id="rId4"/>
    <sheet name="補助事業計画書（その２）※宿泊者特定経路" sheetId="5" r:id="rId5"/>
    <sheet name="補助事業計画書（その３）※必要に応じて" sheetId="9" r:id="rId6"/>
    <sheet name="誓約書（2号様式）" sheetId="7" r:id="rId7"/>
    <sheet name="同意書（３号様式）" sheetId="6" r:id="rId8"/>
    <sheet name="補助事業変更・中止申請書（５号様式）" sheetId="11" r:id="rId9"/>
    <sheet name="補助事業変更計画書（５号様式　別紙１-１）" sheetId="12" r:id="rId10"/>
    <sheet name="補助事業計画書（５号様式　別紙１-２）" sheetId="13" r:id="rId11"/>
    <sheet name="実績報告書（８号様式）" sheetId="15" r:id="rId12"/>
    <sheet name="実績報告書（８号様式　別紙１-１）" sheetId="16" r:id="rId13"/>
    <sheet name="実績報告書（施設・客室整備・備品購入用）（８号式別紙１-２）" sheetId="17" r:id="rId14"/>
  </sheets>
  <externalReferences>
    <externalReference r:id="rId15"/>
  </externalReferences>
  <definedNames>
    <definedName name="_xlnm.Print_Area" localSheetId="12">'実績報告書（８号様式　別紙１-１）'!$A$1:$AE$42</definedName>
    <definedName name="_xlnm.Print_Area" localSheetId="11">'実績報告書（８号様式）'!$A$1:$AD$39</definedName>
    <definedName name="_xlnm.Print_Area" localSheetId="13">'実績報告書（施設・客室整備・備品購入用）（８号式別紙１-２）'!$A$1:$AE$102</definedName>
    <definedName name="_xlnm.Print_Area" localSheetId="0">'申請書（1号様式）'!$A$1:$AD$39</definedName>
    <definedName name="_xlnm.Print_Area" localSheetId="6">'誓約書（2号様式）'!$A$1:$AD$39</definedName>
    <definedName name="_xlnm.Print_Area" localSheetId="7">'同意書（３号様式）'!$A$1:$AD$32</definedName>
    <definedName name="_xlnm.Print_Area" localSheetId="1">'補助事業計画書（1号様式　別紙1-1'!$A$1:$AE$48</definedName>
    <definedName name="_xlnm.Print_Area" localSheetId="2">'補助事業計画書（1号様式　別紙1-2）'!$A$1:$AE$97</definedName>
    <definedName name="_xlnm.Print_Area" localSheetId="10">'補助事業計画書（５号様式　別紙１-２）'!$A$1:$AD$125</definedName>
    <definedName name="_xlnm.Print_Area" localSheetId="3">'補助事業計画書（その２）※移動等円滑化経路 '!$A$1:$AD$44</definedName>
    <definedName name="_xlnm.Print_Area" localSheetId="4">'補助事業計画書（その２）※宿泊者特定経路'!$A$1:$AD$36</definedName>
    <definedName name="_xlnm.Print_Area" localSheetId="5">'補助事業計画書（その３）※必要に応じて'!$A$1:$AD$36</definedName>
    <definedName name="_xlnm.Print_Area" localSheetId="8">'補助事業変更・中止申請書（５号様式）'!$A$1:$AD$41</definedName>
    <definedName name="_xlnm.Print_Area" localSheetId="9">'補助事業変更計画書（５号様式　別紙１-１）'!$A$1:$AD$41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92" i="17" l="1"/>
  <c r="W81" i="17"/>
  <c r="Y70" i="17"/>
  <c r="Y68" i="17"/>
  <c r="Y66" i="17"/>
  <c r="Y64" i="17"/>
  <c r="Y62" i="17"/>
  <c r="W51" i="17"/>
  <c r="Y99" i="13"/>
  <c r="Y97" i="13"/>
  <c r="Y95" i="13"/>
  <c r="Y93" i="13"/>
  <c r="Y91" i="13"/>
  <c r="Y86" i="13"/>
  <c r="Y84" i="13"/>
  <c r="Y82" i="13"/>
  <c r="Y80" i="13"/>
  <c r="J86" i="13"/>
  <c r="D86" i="13"/>
  <c r="J84" i="13"/>
  <c r="D84" i="13"/>
  <c r="J82" i="13"/>
  <c r="D82" i="13"/>
  <c r="J80" i="13"/>
  <c r="D80" i="13"/>
  <c r="W72" i="13"/>
  <c r="W69" i="13"/>
  <c r="W107" i="13"/>
  <c r="W115" i="13"/>
  <c r="W118" i="13"/>
  <c r="W38" i="12"/>
  <c r="W35" i="12"/>
  <c r="P75" i="3" l="1"/>
  <c r="J75" i="3"/>
  <c r="D75" i="3"/>
  <c r="Y73" i="3"/>
  <c r="Y71" i="3"/>
  <c r="Y69" i="3"/>
  <c r="Y67" i="3"/>
  <c r="Y75" i="3" l="1"/>
  <c r="W60" i="3"/>
  <c r="W83" i="3"/>
  <c r="W90" i="3"/>
  <c r="I24" i="7" l="1"/>
  <c r="F24" i="7"/>
  <c r="C24" i="7"/>
  <c r="I26" i="6"/>
  <c r="F26" i="6"/>
  <c r="C26" i="6"/>
  <c r="U10" i="17" l="1"/>
  <c r="S9" i="17"/>
  <c r="O9" i="17"/>
  <c r="J9" i="17"/>
  <c r="H10" i="17"/>
  <c r="P8" i="17"/>
  <c r="K8" i="17"/>
  <c r="H8" i="17"/>
  <c r="W99" i="17" l="1"/>
  <c r="P70" i="17"/>
  <c r="J70" i="17"/>
  <c r="D70" i="17"/>
  <c r="N107" i="13" l="1"/>
  <c r="G107" i="13"/>
  <c r="A107" i="13"/>
  <c r="N115" i="13"/>
  <c r="G115" i="13"/>
  <c r="A115" i="13"/>
  <c r="N35" i="12"/>
  <c r="W35" i="16"/>
  <c r="H10" i="16"/>
  <c r="U9" i="16"/>
  <c r="S9" i="16"/>
  <c r="U10" i="16"/>
  <c r="O9" i="16"/>
  <c r="J9" i="16"/>
  <c r="P8" i="16"/>
  <c r="K8" i="16"/>
  <c r="H8" i="16"/>
  <c r="U39" i="15"/>
  <c r="U38" i="15"/>
  <c r="U37" i="15"/>
  <c r="U36" i="15"/>
  <c r="U35" i="15"/>
  <c r="U34" i="15"/>
  <c r="U33" i="15"/>
  <c r="M13" i="15"/>
  <c r="M11" i="15"/>
  <c r="M9" i="15"/>
  <c r="M8" i="15"/>
  <c r="M6" i="15"/>
  <c r="P80" i="13"/>
  <c r="N69" i="13"/>
  <c r="G69" i="13"/>
  <c r="A69" i="13"/>
  <c r="U58" i="13"/>
  <c r="U59" i="13"/>
  <c r="U60" i="13"/>
  <c r="U61" i="13"/>
  <c r="U57" i="13"/>
  <c r="R58" i="13"/>
  <c r="R59" i="13"/>
  <c r="R60" i="13"/>
  <c r="R61" i="13"/>
  <c r="R57" i="13"/>
  <c r="Q43" i="13"/>
  <c r="A44" i="13"/>
  <c r="A43" i="13"/>
  <c r="A45" i="13"/>
  <c r="Z22" i="13"/>
  <c r="Z21" i="13"/>
  <c r="T22" i="13"/>
  <c r="T21" i="13"/>
  <c r="I22" i="13"/>
  <c r="I21" i="13"/>
  <c r="A23" i="13"/>
  <c r="A11" i="13"/>
  <c r="A26" i="13"/>
  <c r="U41" i="11"/>
  <c r="G35" i="12"/>
  <c r="A35" i="12"/>
  <c r="U28" i="12"/>
  <c r="R28" i="12"/>
  <c r="U27" i="12"/>
  <c r="R27" i="12"/>
  <c r="U26" i="12"/>
  <c r="R26" i="12"/>
  <c r="U25" i="12"/>
  <c r="R25" i="12"/>
  <c r="A18" i="12"/>
  <c r="A10" i="12"/>
  <c r="U40" i="11"/>
  <c r="U39" i="11"/>
  <c r="U38" i="11"/>
  <c r="U37" i="11"/>
  <c r="U36" i="11"/>
  <c r="U35" i="11"/>
  <c r="M13" i="11"/>
  <c r="M11" i="11"/>
  <c r="M9" i="11"/>
  <c r="M8" i="11"/>
  <c r="M6" i="11"/>
  <c r="W42" i="16"/>
  <c r="P99" i="13"/>
  <c r="J99" i="13"/>
  <c r="D99" i="13"/>
  <c r="W41" i="12"/>
  <c r="D88" i="13" l="1"/>
  <c r="J88" i="13"/>
  <c r="Y88" i="13" l="1"/>
  <c r="W121" i="13"/>
  <c r="W45" i="2"/>
  <c r="Q28" i="7" l="1"/>
  <c r="Q30" i="7" l="1"/>
  <c r="Q29" i="7"/>
  <c r="Q32" i="6"/>
  <c r="Q31" i="6"/>
  <c r="Q30" i="6"/>
  <c r="W48" i="2"/>
  <c r="W9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tcvb200</author>
  </authors>
  <commentList>
    <comment ref="A24" authorId="0" shapeId="0" xr:uid="{C18FC68D-9C67-499C-BEF3-C9EA48770FE1}">
      <text>
        <r>
          <rPr>
            <b/>
            <sz val="9"/>
            <color indexed="81"/>
            <rFont val="MS P ゴシック"/>
            <family val="3"/>
            <charset val="128"/>
          </rPr>
          <t>文章が切れてしまう場合はセルの大きさを調整し、全文を確認できるようにお願いします。</t>
        </r>
        <r>
          <rPr>
            <sz val="9"/>
            <color indexed="81"/>
            <rFont val="MS P ゴシック"/>
            <family val="3"/>
            <charset val="128"/>
          </rPr>
          <t xml:space="preserve">
</t>
        </r>
      </text>
    </comment>
    <comment ref="W45" authorId="0" shapeId="0" xr:uid="{FFC16A0D-1C7C-4A9E-9FD8-6B33AE946FAE}">
      <text>
        <r>
          <rPr>
            <b/>
            <sz val="9"/>
            <color indexed="81"/>
            <rFont val="MS P ゴシック"/>
            <family val="3"/>
            <charset val="128"/>
          </rPr>
          <t>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島田　英介</author>
  </authors>
  <commentList>
    <comment ref="W60" authorId="0" shapeId="0" xr:uid="{BF563C94-9EDB-4D7D-A7AF-6EECD20D1E0B}">
      <text>
        <r>
          <rPr>
            <b/>
            <sz val="9"/>
            <color indexed="81"/>
            <rFont val="MS P ゴシック"/>
            <family val="3"/>
            <charset val="128"/>
          </rPr>
          <t>上限額が条件によって異なるため、実際の申請額と異なる数字が出てくる場合がありますが、
まずは、そのままの数字でご提出ください。
財団と調整の上、申請額を記入していただきます。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島田　英介</author>
  </authors>
  <commentList>
    <comment ref="W72" authorId="0" shapeId="0" xr:uid="{10AD1D4F-D554-4A2F-A434-8A08C821189B}">
      <text>
        <r>
          <rPr>
            <b/>
            <sz val="9"/>
            <color indexed="81"/>
            <rFont val="MS P ゴシック"/>
            <family val="3"/>
            <charset val="128"/>
          </rPr>
          <t>上限額が条件によって異なるため、実際の申請額と異なる数字が出てくる場合がありますが、
まずは、そのままの数字でご提出ください。
財団と調整の上、申請額を記入していただきます。</t>
        </r>
      </text>
    </comment>
    <comment ref="Y99" authorId="0" shapeId="0" xr:uid="{83ABB14A-72F6-4EB3-BC42-1E34391ACE32}">
      <text>
        <r>
          <rPr>
            <b/>
            <sz val="9"/>
            <color indexed="81"/>
            <rFont val="MS P ゴシック"/>
            <family val="3"/>
            <charset val="128"/>
          </rPr>
          <t>上限額が条件によって異なるため、実際の申請額と異なる数字が出てくる場合がありますが、
まずは、そのままの数字でご提出ください。
財団と調整の上、申請額を記入していただきます。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島田　英介</author>
  </authors>
  <commentList>
    <comment ref="W51" authorId="0" shapeId="0" xr:uid="{EDE839F8-3F50-479A-8419-CD6F5A6C4D8D}">
      <text>
        <r>
          <rPr>
            <b/>
            <sz val="9"/>
            <color indexed="81"/>
            <rFont val="MS P ゴシック"/>
            <family val="3"/>
            <charset val="128"/>
          </rPr>
          <t>上限額が条件によって異なるため、実際の申請額と異なる数字が出てくる場合がありますが、
まずは、そのままの数字でご提出ください。
財団と調整の上、申請額を記入していただきます。</t>
        </r>
      </text>
    </comment>
    <comment ref="Y70" authorId="0" shapeId="0" xr:uid="{F724C66D-551A-4708-86CE-A24534ACCA55}">
      <text>
        <r>
          <rPr>
            <b/>
            <sz val="9"/>
            <color indexed="81"/>
            <rFont val="MS P ゴシック"/>
            <family val="3"/>
            <charset val="128"/>
          </rPr>
          <t>上限額が条件によって異なるため、実際の申請額と異なる数字が出てくる場合がありますが、
まずは、そのままの数字でご提出ください。
財団と調整の上、申請額を記入していただきます。</t>
        </r>
      </text>
    </comment>
  </commentList>
</comments>
</file>

<file path=xl/sharedStrings.xml><?xml version="1.0" encoding="utf-8"?>
<sst xmlns="http://schemas.openxmlformats.org/spreadsheetml/2006/main" count="908" uniqueCount="288">
  <si>
    <t>第1号様式（第7条関係）</t>
    <rPh sb="0" eb="1">
      <t>ダイ</t>
    </rPh>
    <rPh sb="2" eb="3">
      <t>ゴウ</t>
    </rPh>
    <rPh sb="3" eb="5">
      <t>ヨウシキ</t>
    </rPh>
    <rPh sb="6" eb="7">
      <t>ダイ</t>
    </rPh>
    <rPh sb="8" eb="9">
      <t>ジョウ</t>
    </rPh>
    <rPh sb="9" eb="11">
      <t>カンケイ</t>
    </rPh>
    <rPh sb="11" eb="12">
      <t>イリヨウ</t>
    </rPh>
    <phoneticPr fontId="3"/>
  </si>
  <si>
    <t>年</t>
    <rPh sb="0" eb="1">
      <t>ネン</t>
    </rPh>
    <phoneticPr fontId="3"/>
  </si>
  <si>
    <t>月</t>
    <rPh sb="0" eb="1">
      <t>ガツ</t>
    </rPh>
    <phoneticPr fontId="3"/>
  </si>
  <si>
    <t>日</t>
    <rPh sb="0" eb="1">
      <t>ヒ</t>
    </rPh>
    <phoneticPr fontId="3"/>
  </si>
  <si>
    <t>公益財団法人　東京観光財団理事長　殿</t>
    <rPh sb="0" eb="6">
      <t>コウエキザイダンホウジン</t>
    </rPh>
    <rPh sb="7" eb="9">
      <t>トウキョウ</t>
    </rPh>
    <rPh sb="9" eb="11">
      <t>カンコウ</t>
    </rPh>
    <rPh sb="11" eb="13">
      <t>ザイダン</t>
    </rPh>
    <rPh sb="13" eb="16">
      <t>リジチョウ</t>
    </rPh>
    <rPh sb="17" eb="18">
      <t>ドノ</t>
    </rPh>
    <phoneticPr fontId="3"/>
  </si>
  <si>
    <r>
      <t>申請者氏名</t>
    </r>
    <r>
      <rPr>
        <sz val="9"/>
        <color theme="1"/>
        <rFont val="游ゴシック"/>
        <family val="3"/>
        <charset val="128"/>
        <scheme val="minor"/>
      </rPr>
      <t>（法人の場合、商号または名称及び代表者名）</t>
    </r>
  </si>
  <si>
    <t>代表者印</t>
    <rPh sb="0" eb="3">
      <t>ダイヒョウシャ</t>
    </rPh>
    <rPh sb="3" eb="4">
      <t>イン</t>
    </rPh>
    <phoneticPr fontId="3"/>
  </si>
  <si>
    <t>申請宿泊施設所在地</t>
    <rPh sb="0" eb="2">
      <t>シンセイ</t>
    </rPh>
    <rPh sb="2" eb="4">
      <t>シュクハク</t>
    </rPh>
    <rPh sb="4" eb="6">
      <t>シセツ</t>
    </rPh>
    <rPh sb="6" eb="9">
      <t>ショザイチ</t>
    </rPh>
    <phoneticPr fontId="3"/>
  </si>
  <si>
    <t>申請宿泊施設名</t>
    <rPh sb="0" eb="2">
      <t>シンセイ</t>
    </rPh>
    <rPh sb="2" eb="4">
      <t>シュクハク</t>
    </rPh>
    <rPh sb="4" eb="6">
      <t>シセツ</t>
    </rPh>
    <rPh sb="6" eb="7">
      <t>メイ</t>
    </rPh>
    <phoneticPr fontId="3"/>
  </si>
  <si>
    <t>宿泊施設バリアフリー化支援補助金交付申請書</t>
    <rPh sb="0" eb="2">
      <t>シュクハク</t>
    </rPh>
    <rPh sb="2" eb="4">
      <t>シセツ</t>
    </rPh>
    <rPh sb="10" eb="11">
      <t>カ</t>
    </rPh>
    <rPh sb="11" eb="13">
      <t>シエン</t>
    </rPh>
    <rPh sb="13" eb="16">
      <t>ホジョキン</t>
    </rPh>
    <rPh sb="16" eb="18">
      <t>コウフ</t>
    </rPh>
    <rPh sb="18" eb="21">
      <t>シンセイショ</t>
    </rPh>
    <phoneticPr fontId="3"/>
  </si>
  <si>
    <t>　宿泊施設バリアフリー化支援補助金交付要綱第7条の規定による補助金を下記のとおり申請します。</t>
    <rPh sb="1" eb="5">
      <t>シュクハクシセツ</t>
    </rPh>
    <rPh sb="11" eb="12">
      <t>カ</t>
    </rPh>
    <rPh sb="12" eb="14">
      <t>シエン</t>
    </rPh>
    <rPh sb="14" eb="17">
      <t>ホジョキン</t>
    </rPh>
    <rPh sb="17" eb="19">
      <t>コウフ</t>
    </rPh>
    <rPh sb="19" eb="21">
      <t>ヨウコウ</t>
    </rPh>
    <rPh sb="21" eb="22">
      <t>ダイ</t>
    </rPh>
    <rPh sb="23" eb="24">
      <t>ジョウ</t>
    </rPh>
    <rPh sb="25" eb="27">
      <t>キテイ</t>
    </rPh>
    <rPh sb="30" eb="33">
      <t>ホジョキン</t>
    </rPh>
    <rPh sb="34" eb="36">
      <t>カキ</t>
    </rPh>
    <rPh sb="40" eb="42">
      <t>シンセイ</t>
    </rPh>
    <phoneticPr fontId="3"/>
  </si>
  <si>
    <t>記</t>
    <rPh sb="0" eb="1">
      <t>キ</t>
    </rPh>
    <phoneticPr fontId="3"/>
  </si>
  <si>
    <t>１．申請内容</t>
    <rPh sb="2" eb="4">
      <t>シンセイ</t>
    </rPh>
    <rPh sb="4" eb="6">
      <t>ナイヨウ</t>
    </rPh>
    <phoneticPr fontId="3"/>
  </si>
  <si>
    <t>　　別紙、補助事業計画書等のとおり</t>
    <rPh sb="2" eb="4">
      <t>ベッシ</t>
    </rPh>
    <rPh sb="5" eb="7">
      <t>ホジョ</t>
    </rPh>
    <rPh sb="7" eb="9">
      <t>ジギョウ</t>
    </rPh>
    <rPh sb="9" eb="11">
      <t>ケイカク</t>
    </rPh>
    <rPh sb="11" eb="12">
      <t>ショ</t>
    </rPh>
    <rPh sb="12" eb="13">
      <t>トウ</t>
    </rPh>
    <phoneticPr fontId="3"/>
  </si>
  <si>
    <t>２．申請額</t>
    <rPh sb="2" eb="5">
      <t>シンセイガク</t>
    </rPh>
    <phoneticPr fontId="3"/>
  </si>
  <si>
    <r>
      <t>３．事業終了予定年月日</t>
    </r>
    <r>
      <rPr>
        <sz val="9"/>
        <color theme="1"/>
        <rFont val="游ゴシック"/>
        <family val="3"/>
        <charset val="128"/>
        <scheme val="minor"/>
      </rPr>
      <t>（工事事業者等への支払を含む申請事業が完了する予定年月日）</t>
    </r>
  </si>
  <si>
    <t>（担当者）</t>
    <rPh sb="1" eb="4">
      <t>タントウシャ</t>
    </rPh>
    <phoneticPr fontId="3"/>
  </si>
  <si>
    <t>法人名：</t>
    <rPh sb="0" eb="2">
      <t>ホウジン</t>
    </rPh>
    <rPh sb="2" eb="3">
      <t>メイ</t>
    </rPh>
    <phoneticPr fontId="3"/>
  </si>
  <si>
    <t>所　属：</t>
    <rPh sb="0" eb="1">
      <t>ショ</t>
    </rPh>
    <rPh sb="2" eb="3">
      <t>ゾク</t>
    </rPh>
    <phoneticPr fontId="3"/>
  </si>
  <si>
    <t>住　所：</t>
    <rPh sb="0" eb="1">
      <t>ジュウ</t>
    </rPh>
    <rPh sb="2" eb="3">
      <t>ショ</t>
    </rPh>
    <phoneticPr fontId="3"/>
  </si>
  <si>
    <t>電　話：</t>
    <rPh sb="0" eb="1">
      <t>デン</t>
    </rPh>
    <rPh sb="2" eb="3">
      <t>ハナシ</t>
    </rPh>
    <phoneticPr fontId="3"/>
  </si>
  <si>
    <t>FAX：</t>
    <phoneticPr fontId="3"/>
  </si>
  <si>
    <t>担当者名：</t>
    <rPh sb="0" eb="3">
      <t>タントウシャ</t>
    </rPh>
    <rPh sb="3" eb="4">
      <t>メイ</t>
    </rPh>
    <phoneticPr fontId="3"/>
  </si>
  <si>
    <t>E-mail：</t>
    <phoneticPr fontId="3"/>
  </si>
  <si>
    <r>
      <t>第1号様式　別紙１-</t>
    </r>
    <r>
      <rPr>
        <sz val="11"/>
        <color theme="1"/>
        <rFont val="游ゴシック"/>
        <family val="2"/>
        <charset val="128"/>
      </rPr>
      <t>１</t>
    </r>
    <r>
      <rPr>
        <sz val="11"/>
        <color theme="1"/>
        <rFont val="游ゴシック"/>
        <family val="2"/>
        <charset val="128"/>
        <scheme val="minor"/>
      </rPr>
      <t>（</t>
    </r>
    <r>
      <rPr>
        <sz val="11"/>
        <color rgb="FFFF0000"/>
        <rFont val="游ゴシック"/>
        <family val="3"/>
        <charset val="128"/>
        <scheme val="minor"/>
      </rPr>
      <t>コンサルティング事業用</t>
    </r>
    <r>
      <rPr>
        <sz val="11"/>
        <color theme="1"/>
        <rFont val="游ゴシック"/>
        <family val="2"/>
        <charset val="128"/>
        <scheme val="minor"/>
      </rPr>
      <t>）</t>
    </r>
    <phoneticPr fontId="3"/>
  </si>
  <si>
    <t>補助事業計画書</t>
    <rPh sb="0" eb="2">
      <t>ホジョ</t>
    </rPh>
    <rPh sb="2" eb="4">
      <t>ジギョウ</t>
    </rPh>
    <rPh sb="4" eb="6">
      <t>ケイカク</t>
    </rPh>
    <rPh sb="6" eb="7">
      <t>ショ</t>
    </rPh>
    <phoneticPr fontId="3"/>
  </si>
  <si>
    <t>１．建物・施設概要（予定含む）</t>
    <rPh sb="2" eb="4">
      <t>タテモノ</t>
    </rPh>
    <rPh sb="5" eb="7">
      <t>シセツ</t>
    </rPh>
    <rPh sb="7" eb="9">
      <t>ガイヨウ</t>
    </rPh>
    <rPh sb="10" eb="12">
      <t>ヨテイ</t>
    </rPh>
    <rPh sb="12" eb="13">
      <t>フク</t>
    </rPh>
    <phoneticPr fontId="3"/>
  </si>
  <si>
    <t>建物竣工年月</t>
    <rPh sb="0" eb="2">
      <t>タテモノ</t>
    </rPh>
    <rPh sb="2" eb="4">
      <t>シュンコウ</t>
    </rPh>
    <rPh sb="4" eb="6">
      <t>ネンゲツ</t>
    </rPh>
    <phoneticPr fontId="3"/>
  </si>
  <si>
    <t>月</t>
    <rPh sb="0" eb="1">
      <t>ツキ</t>
    </rPh>
    <phoneticPr fontId="3"/>
  </si>
  <si>
    <t>築</t>
    <rPh sb="0" eb="1">
      <t>チク</t>
    </rPh>
    <phoneticPr fontId="3"/>
  </si>
  <si>
    <t>延床面積等</t>
    <rPh sb="0" eb="4">
      <t>ノベユカメンセキ</t>
    </rPh>
    <rPh sb="4" eb="5">
      <t>トウ</t>
    </rPh>
    <phoneticPr fontId="3"/>
  </si>
  <si>
    <t>地上</t>
    <rPh sb="0" eb="2">
      <t>チジョウ</t>
    </rPh>
    <phoneticPr fontId="3"/>
  </si>
  <si>
    <t>階</t>
    <rPh sb="0" eb="1">
      <t>カイ</t>
    </rPh>
    <phoneticPr fontId="3"/>
  </si>
  <si>
    <t>地下</t>
    <rPh sb="0" eb="2">
      <t>チカ</t>
    </rPh>
    <phoneticPr fontId="3"/>
  </si>
  <si>
    <t>㎡</t>
    <phoneticPr fontId="3"/>
  </si>
  <si>
    <t>客室総数</t>
    <rPh sb="0" eb="2">
      <t>キャクシツ</t>
    </rPh>
    <rPh sb="2" eb="4">
      <t>ソウスウ</t>
    </rPh>
    <phoneticPr fontId="3"/>
  </si>
  <si>
    <t>室</t>
    <rPh sb="0" eb="1">
      <t>シツ</t>
    </rPh>
    <phoneticPr fontId="3"/>
  </si>
  <si>
    <t>室）</t>
    <rPh sb="0" eb="1">
      <t>シツ</t>
    </rPh>
    <phoneticPr fontId="3"/>
  </si>
  <si>
    <t>２．補助金活用実績</t>
    <rPh sb="2" eb="5">
      <t>ホジョキン</t>
    </rPh>
    <rPh sb="5" eb="7">
      <t>カツヨウ</t>
    </rPh>
    <rPh sb="7" eb="9">
      <t>ジッセキ</t>
    </rPh>
    <phoneticPr fontId="3"/>
  </si>
  <si>
    <t>過去に本補助金を</t>
    <rPh sb="0" eb="2">
      <t>カコ</t>
    </rPh>
    <rPh sb="3" eb="4">
      <t>ホン</t>
    </rPh>
    <rPh sb="4" eb="7">
      <t>ホジョキン</t>
    </rPh>
    <phoneticPr fontId="3"/>
  </si>
  <si>
    <t>活用あり</t>
    <rPh sb="0" eb="2">
      <t>カツヨウ</t>
    </rPh>
    <phoneticPr fontId="3"/>
  </si>
  <si>
    <t>（いつ：</t>
    <phoneticPr fontId="3"/>
  </si>
  <si>
    <t>初めて</t>
    <rPh sb="0" eb="1">
      <t>ハジ</t>
    </rPh>
    <phoneticPr fontId="3"/>
  </si>
  <si>
    <t>３．申請内容</t>
    <rPh sb="2" eb="4">
      <t>シンセイ</t>
    </rPh>
    <rPh sb="4" eb="6">
      <t>ナイヨウ</t>
    </rPh>
    <phoneticPr fontId="3"/>
  </si>
  <si>
    <t>申請するコンサルティングの内容について、具体的に記入してください。</t>
    <rPh sb="0" eb="2">
      <t>シンセイ</t>
    </rPh>
    <rPh sb="13" eb="15">
      <t>ナイヨウ</t>
    </rPh>
    <rPh sb="20" eb="23">
      <t>グタイテキ</t>
    </rPh>
    <rPh sb="24" eb="26">
      <t>キニュウ</t>
    </rPh>
    <phoneticPr fontId="3"/>
  </si>
  <si>
    <t>バリアフリー化や情報発信についての取組状況と抱えている課題</t>
    <rPh sb="6" eb="7">
      <t>カ</t>
    </rPh>
    <rPh sb="8" eb="10">
      <t>ジョウホウ</t>
    </rPh>
    <rPh sb="10" eb="12">
      <t>ハッシン</t>
    </rPh>
    <rPh sb="17" eb="19">
      <t>トリクミ</t>
    </rPh>
    <rPh sb="19" eb="21">
      <t>ジョウキョウ</t>
    </rPh>
    <rPh sb="22" eb="23">
      <t>カカ</t>
    </rPh>
    <rPh sb="27" eb="29">
      <t>カダイ</t>
    </rPh>
    <phoneticPr fontId="3"/>
  </si>
  <si>
    <t>検討したい箇所やその理由</t>
    <rPh sb="0" eb="2">
      <t>ケントウ</t>
    </rPh>
    <rPh sb="5" eb="7">
      <t>カショ</t>
    </rPh>
    <rPh sb="10" eb="12">
      <t>リユウ</t>
    </rPh>
    <phoneticPr fontId="3"/>
  </si>
  <si>
    <t>４．スケジュール</t>
    <phoneticPr fontId="3"/>
  </si>
  <si>
    <t>事業者等との契約予定年月</t>
    <rPh sb="0" eb="3">
      <t>ジギョウシャ</t>
    </rPh>
    <rPh sb="1" eb="2">
      <t>コウジ</t>
    </rPh>
    <rPh sb="3" eb="4">
      <t>トウ</t>
    </rPh>
    <rPh sb="6" eb="8">
      <t>ケイヤク</t>
    </rPh>
    <rPh sb="8" eb="10">
      <t>ヨテイ</t>
    </rPh>
    <rPh sb="10" eb="12">
      <t>ネンゲツ</t>
    </rPh>
    <phoneticPr fontId="3"/>
  </si>
  <si>
    <t>実施予定年月</t>
    <rPh sb="0" eb="2">
      <t>ジッシ</t>
    </rPh>
    <rPh sb="2" eb="4">
      <t>ヨテイ</t>
    </rPh>
    <rPh sb="4" eb="6">
      <t>ネンゲツ</t>
    </rPh>
    <phoneticPr fontId="3"/>
  </si>
  <si>
    <t>終了予定年月</t>
    <rPh sb="0" eb="2">
      <t>シュウリョウ</t>
    </rPh>
    <rPh sb="2" eb="4">
      <t>ヨテイ</t>
    </rPh>
    <rPh sb="4" eb="6">
      <t>ネンゲツ</t>
    </rPh>
    <phoneticPr fontId="3"/>
  </si>
  <si>
    <t>事業者等への支払予定年月</t>
    <rPh sb="0" eb="3">
      <t>ジギョウシャ</t>
    </rPh>
    <rPh sb="1" eb="2">
      <t>コウジ</t>
    </rPh>
    <rPh sb="3" eb="4">
      <t>トウ</t>
    </rPh>
    <rPh sb="6" eb="8">
      <t>シハラ</t>
    </rPh>
    <rPh sb="8" eb="10">
      <t>ヨテイ</t>
    </rPh>
    <rPh sb="10" eb="12">
      <t>ネンゲツ</t>
    </rPh>
    <phoneticPr fontId="3"/>
  </si>
  <si>
    <t>５．事業を請け負う事業者</t>
    <rPh sb="2" eb="4">
      <t>ジギョウ</t>
    </rPh>
    <rPh sb="5" eb="6">
      <t>ウ</t>
    </rPh>
    <rPh sb="7" eb="8">
      <t>オ</t>
    </rPh>
    <rPh sb="9" eb="12">
      <t>ジギョウシャ</t>
    </rPh>
    <phoneticPr fontId="3"/>
  </si>
  <si>
    <r>
      <t>事業を請け負う事業者は、親会社、子会社、グループ会社等の関連会社</t>
    </r>
    <r>
      <rPr>
        <vertAlign val="superscript"/>
        <sz val="11"/>
        <color theme="1"/>
        <rFont val="游ゴシック"/>
        <family val="3"/>
        <charset val="128"/>
        <scheme val="minor"/>
      </rPr>
      <t>※</t>
    </r>
    <r>
      <rPr>
        <sz val="11"/>
        <color theme="1"/>
        <rFont val="游ゴシック"/>
        <family val="2"/>
        <charset val="128"/>
        <scheme val="minor"/>
      </rPr>
      <t>で</t>
    </r>
    <rPh sb="0" eb="2">
      <t>ジギョウ</t>
    </rPh>
    <rPh sb="3" eb="4">
      <t>ウ</t>
    </rPh>
    <rPh sb="5" eb="6">
      <t>オ</t>
    </rPh>
    <rPh sb="7" eb="10">
      <t>ジギョウシャ</t>
    </rPh>
    <rPh sb="12" eb="13">
      <t>オヤ</t>
    </rPh>
    <rPh sb="13" eb="15">
      <t>カイシャ</t>
    </rPh>
    <rPh sb="16" eb="19">
      <t>コガイシャ</t>
    </rPh>
    <rPh sb="24" eb="26">
      <t>カイシャ</t>
    </rPh>
    <rPh sb="26" eb="27">
      <t>トウ</t>
    </rPh>
    <rPh sb="28" eb="30">
      <t>カンレン</t>
    </rPh>
    <rPh sb="30" eb="32">
      <t>カイシャ</t>
    </rPh>
    <phoneticPr fontId="3"/>
  </si>
  <si>
    <t>ない</t>
    <phoneticPr fontId="3"/>
  </si>
  <si>
    <t>ある（別途、様式任意の理由書を提出）</t>
    <rPh sb="3" eb="5">
      <t>ベット</t>
    </rPh>
    <rPh sb="6" eb="8">
      <t>ヨウシキ</t>
    </rPh>
    <rPh sb="8" eb="10">
      <t>ニンイ</t>
    </rPh>
    <rPh sb="11" eb="14">
      <t>リユウショ</t>
    </rPh>
    <rPh sb="15" eb="17">
      <t>テイシュツ</t>
    </rPh>
    <phoneticPr fontId="3"/>
  </si>
  <si>
    <t>※関連会社とは、資本関係のある企業、役員及び社員を兼任している企業、代表者の三親等以内の親族が経営する企業等をさします。</t>
    <rPh sb="1" eb="3">
      <t>カンレン</t>
    </rPh>
    <rPh sb="3" eb="5">
      <t>カイシャ</t>
    </rPh>
    <rPh sb="8" eb="10">
      <t>シホン</t>
    </rPh>
    <rPh sb="10" eb="12">
      <t>カンケイ</t>
    </rPh>
    <rPh sb="15" eb="17">
      <t>キギョウ</t>
    </rPh>
    <rPh sb="18" eb="20">
      <t>ヤクイン</t>
    </rPh>
    <rPh sb="20" eb="21">
      <t>オヨ</t>
    </rPh>
    <rPh sb="22" eb="24">
      <t>シャイン</t>
    </rPh>
    <rPh sb="25" eb="27">
      <t>ケンニン</t>
    </rPh>
    <rPh sb="31" eb="33">
      <t>キギョウ</t>
    </rPh>
    <rPh sb="34" eb="37">
      <t>ダイヒョウシャ</t>
    </rPh>
    <rPh sb="38" eb="41">
      <t>サンシントウ</t>
    </rPh>
    <rPh sb="41" eb="43">
      <t>イナイ</t>
    </rPh>
    <rPh sb="44" eb="46">
      <t>シンゾク</t>
    </rPh>
    <rPh sb="47" eb="49">
      <t>ケイエイ</t>
    </rPh>
    <rPh sb="51" eb="53">
      <t>キギョウ</t>
    </rPh>
    <rPh sb="53" eb="54">
      <t>トウ</t>
    </rPh>
    <phoneticPr fontId="3"/>
  </si>
  <si>
    <t>６．経費明細</t>
    <rPh sb="2" eb="4">
      <t>ケイヒ</t>
    </rPh>
    <rPh sb="4" eb="6">
      <t>メイサイ</t>
    </rPh>
    <phoneticPr fontId="3"/>
  </si>
  <si>
    <t>（単位：円）</t>
    <rPh sb="1" eb="3">
      <t>タンイ</t>
    </rPh>
    <rPh sb="4" eb="5">
      <t>エン</t>
    </rPh>
    <phoneticPr fontId="3"/>
  </si>
  <si>
    <r>
      <t>総事業費</t>
    </r>
    <r>
      <rPr>
        <sz val="8"/>
        <color rgb="FFFF0000"/>
        <rFont val="游ゴシック"/>
        <family val="3"/>
        <charset val="128"/>
        <scheme val="minor"/>
      </rPr>
      <t>（税込）</t>
    </r>
  </si>
  <si>
    <r>
      <t>補助対象経費</t>
    </r>
    <r>
      <rPr>
        <sz val="8"/>
        <color rgb="FFFF0000"/>
        <rFont val="游ゴシック"/>
        <family val="3"/>
        <charset val="128"/>
        <scheme val="minor"/>
      </rPr>
      <t>（税抜）</t>
    </r>
  </si>
  <si>
    <r>
      <rPr>
        <sz val="8"/>
        <color theme="1"/>
        <rFont val="游ゴシック"/>
        <family val="3"/>
        <charset val="128"/>
        <scheme val="minor"/>
      </rPr>
      <t>他の補助金を受ける場合はその対象経費</t>
    </r>
    <r>
      <rPr>
        <sz val="8"/>
        <color rgb="FFFF0000"/>
        <rFont val="游ゴシック"/>
        <family val="3"/>
        <charset val="128"/>
        <scheme val="minor"/>
      </rPr>
      <t>（税抜）</t>
    </r>
  </si>
  <si>
    <t>補助率</t>
    <rPh sb="0" eb="3">
      <t>ホジョリツ</t>
    </rPh>
    <phoneticPr fontId="3"/>
  </si>
  <si>
    <r>
      <t xml:space="preserve">申請額
</t>
    </r>
    <r>
      <rPr>
        <sz val="8"/>
        <color rgb="FFFF0000"/>
        <rFont val="游ゴシック"/>
        <family val="3"/>
        <charset val="128"/>
        <scheme val="minor"/>
      </rPr>
      <t>（1000円未満端数切捨て）</t>
    </r>
    <phoneticPr fontId="3"/>
  </si>
  <si>
    <t>（A）</t>
  </si>
  <si>
    <t>（B）</t>
  </si>
  <si>
    <t>（C）</t>
  </si>
  <si>
    <t>（D）</t>
    <phoneticPr fontId="3"/>
  </si>
  <si>
    <t>（E）＝（B－C）×（D）</t>
    <phoneticPr fontId="3"/>
  </si>
  <si>
    <t>2／3</t>
    <phoneticPr fontId="3"/>
  </si>
  <si>
    <t>申請金額合計</t>
    <rPh sb="0" eb="2">
      <t>シンセイ</t>
    </rPh>
    <rPh sb="2" eb="4">
      <t>キンガク</t>
    </rPh>
    <rPh sb="4" eb="6">
      <t>ゴウケイ</t>
    </rPh>
    <phoneticPr fontId="3"/>
  </si>
  <si>
    <r>
      <t>第1号様式　別紙1-２（</t>
    </r>
    <r>
      <rPr>
        <sz val="11"/>
        <color rgb="FFFF0000"/>
        <rFont val="游ゴシック"/>
        <family val="3"/>
        <charset val="128"/>
        <scheme val="minor"/>
      </rPr>
      <t>施設整備・客室整備・実施設計・備品購入用</t>
    </r>
    <r>
      <rPr>
        <sz val="11"/>
        <color theme="1"/>
        <rFont val="游ゴシック"/>
        <family val="2"/>
        <charset val="128"/>
        <scheme val="minor"/>
      </rPr>
      <t>）</t>
    </r>
    <rPh sb="0" eb="1">
      <t>ダイ</t>
    </rPh>
    <rPh sb="2" eb="3">
      <t>ゴウ</t>
    </rPh>
    <rPh sb="3" eb="5">
      <t>ヨウシキ</t>
    </rPh>
    <rPh sb="6" eb="8">
      <t>ベッシ</t>
    </rPh>
    <rPh sb="12" eb="14">
      <t>シセツ</t>
    </rPh>
    <rPh sb="14" eb="16">
      <t>セイビ</t>
    </rPh>
    <rPh sb="17" eb="19">
      <t>キャクシツ</t>
    </rPh>
    <rPh sb="19" eb="21">
      <t>セイビ</t>
    </rPh>
    <rPh sb="22" eb="24">
      <t>ジッシ</t>
    </rPh>
    <rPh sb="24" eb="26">
      <t>セッケイ</t>
    </rPh>
    <rPh sb="27" eb="29">
      <t>ビヒン</t>
    </rPh>
    <rPh sb="29" eb="31">
      <t>コウニュウ</t>
    </rPh>
    <rPh sb="31" eb="32">
      <t>ヨウ</t>
    </rPh>
    <phoneticPr fontId="3"/>
  </si>
  <si>
    <t>補助事業計画書（その１）</t>
    <rPh sb="0" eb="2">
      <t>ホジョ</t>
    </rPh>
    <rPh sb="2" eb="4">
      <t>ジギョウ</t>
    </rPh>
    <rPh sb="4" eb="6">
      <t>ケイカク</t>
    </rPh>
    <rPh sb="6" eb="7">
      <t>ショ</t>
    </rPh>
    <phoneticPr fontId="3"/>
  </si>
  <si>
    <t>申請する整備箇所や備品について、具体的に記入してください。</t>
    <rPh sb="0" eb="2">
      <t>シンセイ</t>
    </rPh>
    <rPh sb="4" eb="6">
      <t>セイビ</t>
    </rPh>
    <rPh sb="6" eb="8">
      <t>カショ</t>
    </rPh>
    <rPh sb="9" eb="11">
      <t>ビヒン</t>
    </rPh>
    <rPh sb="16" eb="19">
      <t>グタイテキ</t>
    </rPh>
    <rPh sb="20" eb="22">
      <t>キニュウ</t>
    </rPh>
    <phoneticPr fontId="3"/>
  </si>
  <si>
    <t>施設整備</t>
    <rPh sb="0" eb="2">
      <t>シセツ</t>
    </rPh>
    <rPh sb="2" eb="4">
      <t>セイビ</t>
    </rPh>
    <phoneticPr fontId="3"/>
  </si>
  <si>
    <t>客室整備</t>
    <rPh sb="0" eb="2">
      <t>キャクシツ</t>
    </rPh>
    <rPh sb="2" eb="4">
      <t>セイビ</t>
    </rPh>
    <phoneticPr fontId="3"/>
  </si>
  <si>
    <t>（客室の出入口幅</t>
    <rPh sb="1" eb="3">
      <t>キャクシツ</t>
    </rPh>
    <rPh sb="4" eb="5">
      <t>デ</t>
    </rPh>
    <rPh sb="5" eb="6">
      <t>イ</t>
    </rPh>
    <rPh sb="6" eb="7">
      <t>グチ</t>
    </rPh>
    <rPh sb="7" eb="8">
      <t>ハバ</t>
    </rPh>
    <phoneticPr fontId="3"/>
  </si>
  <si>
    <t>90㎝未満</t>
    <phoneticPr fontId="3"/>
  </si>
  <si>
    <t>90㎝以上）</t>
    <rPh sb="3" eb="5">
      <t>イジョウ</t>
    </rPh>
    <phoneticPr fontId="3"/>
  </si>
  <si>
    <t>（浴室等の出入口幅</t>
    <rPh sb="1" eb="3">
      <t>ヨクシツ</t>
    </rPh>
    <rPh sb="3" eb="4">
      <t>トウ</t>
    </rPh>
    <rPh sb="5" eb="7">
      <t>シュツニュウ</t>
    </rPh>
    <rPh sb="7" eb="8">
      <t>グチ</t>
    </rPh>
    <rPh sb="8" eb="9">
      <t>ハバ</t>
    </rPh>
    <phoneticPr fontId="3"/>
  </si>
  <si>
    <t>75㎝未満</t>
    <phoneticPr fontId="3"/>
  </si>
  <si>
    <t>75㎝以上）</t>
    <phoneticPr fontId="3"/>
  </si>
  <si>
    <t>備品購入</t>
    <rPh sb="0" eb="2">
      <t>ビヒン</t>
    </rPh>
    <rPh sb="2" eb="4">
      <t>コウニュウ</t>
    </rPh>
    <phoneticPr fontId="3"/>
  </si>
  <si>
    <t>下記のいずれに掲載されているものか選択ください。</t>
    <rPh sb="0" eb="2">
      <t>カキ</t>
    </rPh>
    <rPh sb="7" eb="9">
      <t>ケイサイ</t>
    </rPh>
    <rPh sb="17" eb="19">
      <t>センタク</t>
    </rPh>
    <phoneticPr fontId="3"/>
  </si>
  <si>
    <t>東京都福祉のまちづくり条例施設整備マニュアル</t>
    <rPh sb="0" eb="3">
      <t>トウキョウト</t>
    </rPh>
    <rPh sb="3" eb="5">
      <t>フクシ</t>
    </rPh>
    <rPh sb="11" eb="13">
      <t>ジョウレイ</t>
    </rPh>
    <rPh sb="13" eb="15">
      <t>シセツ</t>
    </rPh>
    <rPh sb="15" eb="17">
      <t>セイビ</t>
    </rPh>
    <phoneticPr fontId="3"/>
  </si>
  <si>
    <t>ホテル又は旅館における建築設計標準（追補版）</t>
    <rPh sb="3" eb="4">
      <t>マタ</t>
    </rPh>
    <rPh sb="5" eb="7">
      <t>リョカン</t>
    </rPh>
    <rPh sb="11" eb="13">
      <t>ケンチク</t>
    </rPh>
    <rPh sb="13" eb="15">
      <t>セッケイ</t>
    </rPh>
    <rPh sb="15" eb="17">
      <t>ヒョウジュン</t>
    </rPh>
    <rPh sb="18" eb="21">
      <t>ツイホハン</t>
    </rPh>
    <phoneticPr fontId="3"/>
  </si>
  <si>
    <t>その他（　　　　　　　　　　　　　　　　　　）</t>
    <rPh sb="2" eb="3">
      <t>タ</t>
    </rPh>
    <phoneticPr fontId="3"/>
  </si>
  <si>
    <t>施工事業者等との契約（購入）予定年月</t>
    <rPh sb="0" eb="2">
      <t>セコウ</t>
    </rPh>
    <rPh sb="2" eb="5">
      <t>ジギョウシャ</t>
    </rPh>
    <rPh sb="5" eb="6">
      <t>トウ</t>
    </rPh>
    <rPh sb="8" eb="10">
      <t>ケイヤク</t>
    </rPh>
    <rPh sb="11" eb="13">
      <t>コウニュウ</t>
    </rPh>
    <rPh sb="14" eb="16">
      <t>ヨテイ</t>
    </rPh>
    <rPh sb="16" eb="18">
      <t>ネンゲツ</t>
    </rPh>
    <phoneticPr fontId="3"/>
  </si>
  <si>
    <t>着工（購入）予定年月</t>
    <rPh sb="0" eb="2">
      <t>チャッコウ</t>
    </rPh>
    <rPh sb="3" eb="5">
      <t>コウニュウ</t>
    </rPh>
    <rPh sb="6" eb="8">
      <t>ヨテイ</t>
    </rPh>
    <rPh sb="8" eb="10">
      <t>ネンゲツ</t>
    </rPh>
    <phoneticPr fontId="3"/>
  </si>
  <si>
    <t>竣工（納品）予定年月</t>
    <rPh sb="0" eb="2">
      <t>シュンコウ</t>
    </rPh>
    <rPh sb="3" eb="5">
      <t>ノウヒン</t>
    </rPh>
    <rPh sb="6" eb="8">
      <t>ヨテイ</t>
    </rPh>
    <rPh sb="8" eb="10">
      <t>ネンゲツ</t>
    </rPh>
    <phoneticPr fontId="3"/>
  </si>
  <si>
    <t>利用開始予定年月</t>
    <rPh sb="0" eb="2">
      <t>リヨウ</t>
    </rPh>
    <rPh sb="2" eb="4">
      <t>カイシ</t>
    </rPh>
    <rPh sb="4" eb="6">
      <t>ヨテイ</t>
    </rPh>
    <rPh sb="6" eb="8">
      <t>ネンゲツ</t>
    </rPh>
    <phoneticPr fontId="3"/>
  </si>
  <si>
    <t>施工事業者等への支払予定年月</t>
    <rPh sb="0" eb="2">
      <t>セコウ</t>
    </rPh>
    <rPh sb="2" eb="5">
      <t>ジギョウシャ</t>
    </rPh>
    <rPh sb="5" eb="6">
      <t>トウ</t>
    </rPh>
    <rPh sb="8" eb="10">
      <t>シハラ</t>
    </rPh>
    <rPh sb="10" eb="12">
      <t>ヨテイ</t>
    </rPh>
    <rPh sb="12" eb="14">
      <t>ネンゲツ</t>
    </rPh>
    <phoneticPr fontId="3"/>
  </si>
  <si>
    <r>
      <t xml:space="preserve">申請額
</t>
    </r>
    <r>
      <rPr>
        <sz val="8"/>
        <color rgb="FFFF0000"/>
        <rFont val="游ゴシック"/>
        <family val="3"/>
        <charset val="128"/>
        <scheme val="minor"/>
      </rPr>
      <t>（1000円未満切捨て）</t>
    </r>
    <phoneticPr fontId="3"/>
  </si>
  <si>
    <t>(E)＝(B－C）×(D)</t>
    <phoneticPr fontId="3"/>
  </si>
  <si>
    <t>合計</t>
    <rPh sb="0" eb="2">
      <t>ゴウケイ</t>
    </rPh>
    <phoneticPr fontId="3"/>
  </si>
  <si>
    <t>-</t>
    <phoneticPr fontId="3"/>
  </si>
  <si>
    <t>実施設計</t>
    <rPh sb="0" eb="2">
      <t>ジッシ</t>
    </rPh>
    <rPh sb="2" eb="4">
      <t>セッケイ</t>
    </rPh>
    <phoneticPr fontId="3"/>
  </si>
  <si>
    <t>補助事業計画書（その２）</t>
    <rPh sb="0" eb="2">
      <t>ホジョ</t>
    </rPh>
    <rPh sb="2" eb="4">
      <t>ジギョウ</t>
    </rPh>
    <rPh sb="4" eb="6">
      <t>ケイカク</t>
    </rPh>
    <rPh sb="6" eb="7">
      <t>ショ</t>
    </rPh>
    <phoneticPr fontId="3"/>
  </si>
  <si>
    <t>項目</t>
    <rPh sb="0" eb="2">
      <t>コウモク</t>
    </rPh>
    <phoneticPr fontId="3"/>
  </si>
  <si>
    <t>基準</t>
    <rPh sb="0" eb="2">
      <t>キジュン</t>
    </rPh>
    <phoneticPr fontId="3"/>
  </si>
  <si>
    <t>基準通り</t>
    <rPh sb="0" eb="2">
      <t>キジュン</t>
    </rPh>
    <rPh sb="2" eb="3">
      <t>ドオ</t>
    </rPh>
    <phoneticPr fontId="3"/>
  </si>
  <si>
    <t>代替措置</t>
    <rPh sb="0" eb="2">
      <t>ダイタイ</t>
    </rPh>
    <rPh sb="2" eb="4">
      <t>ソチ</t>
    </rPh>
    <phoneticPr fontId="3"/>
  </si>
  <si>
    <t>敷地内の通路
（移動等円滑化経路等を構成する道路から建物の出入口まで）</t>
    <rPh sb="0" eb="2">
      <t>シキチ</t>
    </rPh>
    <rPh sb="2" eb="3">
      <t>ナイ</t>
    </rPh>
    <rPh sb="4" eb="6">
      <t>ツウロ</t>
    </rPh>
    <rPh sb="9" eb="11">
      <t>イドウ</t>
    </rPh>
    <rPh sb="11" eb="12">
      <t>トウ</t>
    </rPh>
    <rPh sb="12" eb="15">
      <t>エンカツカ</t>
    </rPh>
    <rPh sb="15" eb="17">
      <t>ケイロ</t>
    </rPh>
    <rPh sb="17" eb="18">
      <t>トウ</t>
    </rPh>
    <rPh sb="19" eb="21">
      <t>コウセイ</t>
    </rPh>
    <rPh sb="23" eb="25">
      <t>ドウロ</t>
    </rPh>
    <rPh sb="27" eb="29">
      <t>タテモノ</t>
    </rPh>
    <rPh sb="30" eb="33">
      <t>デイリグチ</t>
    </rPh>
    <phoneticPr fontId="3"/>
  </si>
  <si>
    <t>(1)</t>
    <phoneticPr fontId="3"/>
  </si>
  <si>
    <t>移動等円滑化経路等を構成する通路の幅（140㎝以上）</t>
    <rPh sb="0" eb="2">
      <t>イドウ</t>
    </rPh>
    <rPh sb="2" eb="3">
      <t>トウ</t>
    </rPh>
    <rPh sb="3" eb="6">
      <t>エンカツカ</t>
    </rPh>
    <rPh sb="6" eb="8">
      <t>ケイロ</t>
    </rPh>
    <rPh sb="8" eb="9">
      <t>トウ</t>
    </rPh>
    <rPh sb="10" eb="12">
      <t>コウセイ</t>
    </rPh>
    <rPh sb="14" eb="16">
      <t>ツウロ</t>
    </rPh>
    <rPh sb="17" eb="18">
      <t>ハバ</t>
    </rPh>
    <rPh sb="23" eb="25">
      <t>イジョウ</t>
    </rPh>
    <phoneticPr fontId="3"/>
  </si>
  <si>
    <t>（㎝）</t>
    <phoneticPr fontId="3"/>
  </si>
  <si>
    <t>(2)</t>
    <phoneticPr fontId="3"/>
  </si>
  <si>
    <t>表面は滑りにくい仕上げになっているか</t>
    <rPh sb="0" eb="2">
      <t>ヒョウメン</t>
    </rPh>
    <rPh sb="3" eb="4">
      <t>スベ</t>
    </rPh>
    <rPh sb="8" eb="10">
      <t>シア</t>
    </rPh>
    <phoneticPr fontId="3"/>
  </si>
  <si>
    <t>(3)</t>
    <phoneticPr fontId="3"/>
  </si>
  <si>
    <t>段差が</t>
    <rPh sb="0" eb="2">
      <t>ダンサ</t>
    </rPh>
    <phoneticPr fontId="3"/>
  </si>
  <si>
    <t>ある</t>
    <phoneticPr fontId="3"/>
  </si>
  <si>
    <t>なし</t>
    <phoneticPr fontId="3"/>
  </si>
  <si>
    <t>段差ありの場合</t>
    <rPh sb="0" eb="2">
      <t>ダンサ</t>
    </rPh>
    <rPh sb="5" eb="7">
      <t>バアイ</t>
    </rPh>
    <phoneticPr fontId="3"/>
  </si>
  <si>
    <t>手すりはあるか</t>
    <rPh sb="0" eb="1">
      <t>テ</t>
    </rPh>
    <phoneticPr fontId="3"/>
  </si>
  <si>
    <t>段は色相や彩度の差により識別はされているか</t>
    <rPh sb="0" eb="1">
      <t>ダン</t>
    </rPh>
    <rPh sb="2" eb="4">
      <t>シキソウ</t>
    </rPh>
    <rPh sb="5" eb="7">
      <t>サイド</t>
    </rPh>
    <rPh sb="8" eb="9">
      <t>サ</t>
    </rPh>
    <rPh sb="12" eb="14">
      <t>シキベツ</t>
    </rPh>
    <phoneticPr fontId="3"/>
  </si>
  <si>
    <t>段鼻の突き出しはないか</t>
    <rPh sb="0" eb="2">
      <t>ダンバナ</t>
    </rPh>
    <rPh sb="3" eb="4">
      <t>ツ</t>
    </rPh>
    <rPh sb="5" eb="6">
      <t>ダ</t>
    </rPh>
    <phoneticPr fontId="3"/>
  </si>
  <si>
    <t>上下端に点状ブロックはあるか</t>
    <rPh sb="0" eb="2">
      <t>ジョウゲ</t>
    </rPh>
    <rPh sb="2" eb="3">
      <t>ハシ</t>
    </rPh>
    <rPh sb="4" eb="6">
      <t>テンジョウ</t>
    </rPh>
    <phoneticPr fontId="3"/>
  </si>
  <si>
    <t>(4)</t>
    <phoneticPr fontId="3"/>
  </si>
  <si>
    <t>傾斜路が</t>
    <rPh sb="0" eb="2">
      <t>ケイシャ</t>
    </rPh>
    <rPh sb="2" eb="3">
      <t>ロ</t>
    </rPh>
    <phoneticPr fontId="3"/>
  </si>
  <si>
    <t>傾斜路ありの場合</t>
    <rPh sb="0" eb="2">
      <t>ケイシャ</t>
    </rPh>
    <rPh sb="2" eb="3">
      <t>ロ</t>
    </rPh>
    <rPh sb="6" eb="8">
      <t>バアイ</t>
    </rPh>
    <phoneticPr fontId="3"/>
  </si>
  <si>
    <t>有効幅（140㎝以上、階段に併設する場合は90㎝以上）</t>
    <rPh sb="0" eb="2">
      <t>ユウコウ</t>
    </rPh>
    <rPh sb="2" eb="3">
      <t>ハバ</t>
    </rPh>
    <rPh sb="8" eb="10">
      <t>イジョウ</t>
    </rPh>
    <rPh sb="11" eb="13">
      <t>カイダン</t>
    </rPh>
    <rPh sb="14" eb="16">
      <t>ヘイセツ</t>
    </rPh>
    <rPh sb="18" eb="20">
      <t>バアイ</t>
    </rPh>
    <rPh sb="24" eb="26">
      <t>イジョウ</t>
    </rPh>
    <phoneticPr fontId="3"/>
  </si>
  <si>
    <t>勾配（1/20以下）</t>
    <rPh sb="0" eb="2">
      <t>コウバイ</t>
    </rPh>
    <rPh sb="7" eb="9">
      <t>イカ</t>
    </rPh>
    <phoneticPr fontId="3"/>
  </si>
  <si>
    <t>/</t>
    <phoneticPr fontId="3"/>
  </si>
  <si>
    <t>両側に側壁または立ち上がりが設置されているか</t>
    <rPh sb="0" eb="2">
      <t>リョウガワ</t>
    </rPh>
    <rPh sb="3" eb="5">
      <t>ソクヘキ</t>
    </rPh>
    <rPh sb="8" eb="9">
      <t>タ</t>
    </rPh>
    <rPh sb="10" eb="11">
      <t>ア</t>
    </rPh>
    <rPh sb="14" eb="16">
      <t>セッチ</t>
    </rPh>
    <phoneticPr fontId="3"/>
  </si>
  <si>
    <t>（35㎝以上/手すりを設ける場合は5㎝以上）</t>
    <rPh sb="4" eb="6">
      <t>イジョウ</t>
    </rPh>
    <rPh sb="7" eb="8">
      <t>テ</t>
    </rPh>
    <rPh sb="11" eb="12">
      <t>モウ</t>
    </rPh>
    <rPh sb="14" eb="16">
      <t>バアイ</t>
    </rPh>
    <rPh sb="19" eb="21">
      <t>イジョウ</t>
    </rPh>
    <phoneticPr fontId="3"/>
  </si>
  <si>
    <t>傾斜路の面の識別への配慮はなされているか</t>
    <rPh sb="0" eb="2">
      <t>ケイシャ</t>
    </rPh>
    <rPh sb="2" eb="3">
      <t>ロ</t>
    </rPh>
    <rPh sb="4" eb="5">
      <t>メン</t>
    </rPh>
    <rPh sb="6" eb="8">
      <t>シキベツ</t>
    </rPh>
    <rPh sb="10" eb="12">
      <t>ハイリョ</t>
    </rPh>
    <phoneticPr fontId="3"/>
  </si>
  <si>
    <t>始点、終点に車いす使用者が安全に停止できる平坦な部分の設置</t>
    <rPh sb="0" eb="2">
      <t>シテン</t>
    </rPh>
    <rPh sb="3" eb="5">
      <t>シュウテン</t>
    </rPh>
    <rPh sb="6" eb="7">
      <t>クルマ</t>
    </rPh>
    <rPh sb="9" eb="12">
      <t>シヨウシャ</t>
    </rPh>
    <rPh sb="13" eb="15">
      <t>アンゼン</t>
    </rPh>
    <rPh sb="16" eb="18">
      <t>テイシ</t>
    </rPh>
    <rPh sb="21" eb="23">
      <t>ヘイタン</t>
    </rPh>
    <rPh sb="24" eb="26">
      <t>ブブン</t>
    </rPh>
    <rPh sb="27" eb="29">
      <t>セッチ</t>
    </rPh>
    <phoneticPr fontId="3"/>
  </si>
  <si>
    <t>高さ75㎝超の場合の踊り場（150㎝以上）</t>
    <rPh sb="0" eb="1">
      <t>タカ</t>
    </rPh>
    <rPh sb="5" eb="6">
      <t>チョウ</t>
    </rPh>
    <rPh sb="7" eb="9">
      <t>バアイ</t>
    </rPh>
    <rPh sb="10" eb="11">
      <t>オド</t>
    </rPh>
    <rPh sb="12" eb="13">
      <t>バ</t>
    </rPh>
    <rPh sb="18" eb="20">
      <t>イジョウ</t>
    </rPh>
    <phoneticPr fontId="3"/>
  </si>
  <si>
    <t>出入口
（直接地上へ通ずる）</t>
    <phoneticPr fontId="3"/>
  </si>
  <si>
    <t>有効幅（100㎝以上）</t>
    <rPh sb="0" eb="3">
      <t>ユウコウハバ</t>
    </rPh>
    <rPh sb="8" eb="10">
      <t>イジョウ</t>
    </rPh>
    <phoneticPr fontId="3"/>
  </si>
  <si>
    <t>自動又は車いす使用者が円滑に開閉して通過できる構造の戸であるか</t>
    <rPh sb="0" eb="2">
      <t>ジドウ</t>
    </rPh>
    <rPh sb="2" eb="3">
      <t>マタ</t>
    </rPh>
    <rPh sb="4" eb="5">
      <t>クルマ</t>
    </rPh>
    <rPh sb="7" eb="10">
      <t>シヨウシャ</t>
    </rPh>
    <rPh sb="11" eb="13">
      <t>エンカツ</t>
    </rPh>
    <rPh sb="14" eb="16">
      <t>カイヘイ</t>
    </rPh>
    <rPh sb="18" eb="20">
      <t>ツウカ</t>
    </rPh>
    <rPh sb="23" eb="25">
      <t>コウゾウ</t>
    </rPh>
    <rPh sb="26" eb="27">
      <t>ト</t>
    </rPh>
    <phoneticPr fontId="3"/>
  </si>
  <si>
    <t>戸の構造</t>
    <rPh sb="0" eb="1">
      <t>ト</t>
    </rPh>
    <rPh sb="2" eb="4">
      <t>コウゾウ</t>
    </rPh>
    <phoneticPr fontId="3"/>
  </si>
  <si>
    <t>自動式引き戸</t>
    <rPh sb="0" eb="2">
      <t>ジドウ</t>
    </rPh>
    <rPh sb="2" eb="3">
      <t>シキ</t>
    </rPh>
    <rPh sb="3" eb="4">
      <t>ヒ</t>
    </rPh>
    <rPh sb="5" eb="6">
      <t>ド</t>
    </rPh>
    <phoneticPr fontId="3"/>
  </si>
  <si>
    <t>手動式引き戸（円滑に開閉できる戸）</t>
    <rPh sb="0" eb="2">
      <t>シュドウ</t>
    </rPh>
    <rPh sb="2" eb="3">
      <t>シキ</t>
    </rPh>
    <rPh sb="3" eb="4">
      <t>ヒ</t>
    </rPh>
    <rPh sb="5" eb="6">
      <t>ド</t>
    </rPh>
    <rPh sb="7" eb="9">
      <t>エンカツ</t>
    </rPh>
    <rPh sb="10" eb="12">
      <t>カイヘイ</t>
    </rPh>
    <rPh sb="15" eb="16">
      <t>ト</t>
    </rPh>
    <phoneticPr fontId="3"/>
  </si>
  <si>
    <t>開き戸（円滑に開閉できる戸）</t>
    <rPh sb="0" eb="1">
      <t>ヒラ</t>
    </rPh>
    <rPh sb="2" eb="3">
      <t>ド</t>
    </rPh>
    <rPh sb="4" eb="6">
      <t>エンカツ</t>
    </rPh>
    <rPh sb="7" eb="9">
      <t>カイヘイ</t>
    </rPh>
    <rPh sb="12" eb="13">
      <t>ト</t>
    </rPh>
    <phoneticPr fontId="3"/>
  </si>
  <si>
    <t>その他</t>
    <rPh sb="2" eb="3">
      <t>タ</t>
    </rPh>
    <phoneticPr fontId="3"/>
  </si>
  <si>
    <t>（　　　　　　　　　）</t>
    <phoneticPr fontId="3"/>
  </si>
  <si>
    <t>通行の支障となる段差はないか</t>
    <rPh sb="0" eb="2">
      <t>ツウコウ</t>
    </rPh>
    <rPh sb="3" eb="5">
      <t>シショウ</t>
    </rPh>
    <rPh sb="8" eb="10">
      <t>ダンサ</t>
    </rPh>
    <phoneticPr fontId="3"/>
  </si>
  <si>
    <t>(5)</t>
    <phoneticPr fontId="3"/>
  </si>
  <si>
    <t>出入口マットがある場合、埋め込み式であるか</t>
    <rPh sb="0" eb="3">
      <t>デイリグチ</t>
    </rPh>
    <rPh sb="9" eb="11">
      <t>バアイ</t>
    </rPh>
    <rPh sb="12" eb="13">
      <t>ウ</t>
    </rPh>
    <rPh sb="14" eb="15">
      <t>コ</t>
    </rPh>
    <rPh sb="16" eb="17">
      <t>シキ</t>
    </rPh>
    <phoneticPr fontId="3"/>
  </si>
  <si>
    <t>(6)</t>
    <phoneticPr fontId="3"/>
  </si>
  <si>
    <t>戸の前後の水平部分（150㎝以上）</t>
    <rPh sb="0" eb="1">
      <t>ト</t>
    </rPh>
    <rPh sb="2" eb="4">
      <t>ゼンゴ</t>
    </rPh>
    <rPh sb="5" eb="7">
      <t>スイヘイ</t>
    </rPh>
    <rPh sb="7" eb="9">
      <t>ブブン</t>
    </rPh>
    <rPh sb="13" eb="16">
      <t>センチイジョウ</t>
    </rPh>
    <phoneticPr fontId="3"/>
  </si>
  <si>
    <t>エレベーター</t>
    <phoneticPr fontId="3"/>
  </si>
  <si>
    <t>整備予定がある階及び地上階に停止するか</t>
    <rPh sb="0" eb="2">
      <t>セイビ</t>
    </rPh>
    <rPh sb="2" eb="4">
      <t>ヨテイ</t>
    </rPh>
    <rPh sb="7" eb="8">
      <t>カイ</t>
    </rPh>
    <rPh sb="8" eb="9">
      <t>オヨ</t>
    </rPh>
    <rPh sb="10" eb="12">
      <t>チジョウ</t>
    </rPh>
    <rPh sb="12" eb="13">
      <t>カイ</t>
    </rPh>
    <rPh sb="14" eb="16">
      <t>テイシ</t>
    </rPh>
    <phoneticPr fontId="3"/>
  </si>
  <si>
    <t>籠及び昇降路の出入口の幅（80cm 以上）</t>
    <phoneticPr fontId="3"/>
  </si>
  <si>
    <t>(床面積計が5000 ㎡を超える場合は90cm以上）</t>
    <phoneticPr fontId="3"/>
  </si>
  <si>
    <t>籠の奥行き（135cm 以上））</t>
    <phoneticPr fontId="3"/>
  </si>
  <si>
    <t>(床面積計が2000 ㎡を超える場合は140cm以上）</t>
    <phoneticPr fontId="3"/>
  </si>
  <si>
    <t>乗降ロビーは、高低差がなく滑りにくく、</t>
    <rPh sb="0" eb="2">
      <t>ジョウコウ</t>
    </rPh>
    <rPh sb="7" eb="10">
      <t>コウテイサ</t>
    </rPh>
    <rPh sb="13" eb="14">
      <t>スベ</t>
    </rPh>
    <phoneticPr fontId="3"/>
  </si>
  <si>
    <t>　　その幅及び奥行きは、150cm 以上か</t>
    <phoneticPr fontId="3"/>
  </si>
  <si>
    <t>車いす使用者が利用しやすい位置に制御装置があるか</t>
    <rPh sb="0" eb="1">
      <t>クルマ</t>
    </rPh>
    <rPh sb="3" eb="6">
      <t>シヨウシャ</t>
    </rPh>
    <rPh sb="7" eb="9">
      <t>リヨウ</t>
    </rPh>
    <rPh sb="13" eb="15">
      <t>イチ</t>
    </rPh>
    <rPh sb="16" eb="18">
      <t>セイギョ</t>
    </rPh>
    <rPh sb="18" eb="20">
      <t>ソウチ</t>
    </rPh>
    <phoneticPr fontId="3"/>
  </si>
  <si>
    <t>籠内に、停止する予定の階及び籠の現在位置を表示する装置があるか</t>
    <phoneticPr fontId="3"/>
  </si>
  <si>
    <t>(7)</t>
    <phoneticPr fontId="3"/>
  </si>
  <si>
    <t>乗降ロビーに、到着する籠の昇降方向を表示する装置があるか</t>
    <rPh sb="0" eb="2">
      <t>ジョウコウ</t>
    </rPh>
    <rPh sb="7" eb="9">
      <t>トウチャク</t>
    </rPh>
    <rPh sb="11" eb="12">
      <t>カゴ</t>
    </rPh>
    <rPh sb="13" eb="15">
      <t>ショウコウ</t>
    </rPh>
    <rPh sb="15" eb="17">
      <t>ホウコウ</t>
    </rPh>
    <rPh sb="18" eb="20">
      <t>ヒョウジ</t>
    </rPh>
    <rPh sb="22" eb="24">
      <t>ソウチ</t>
    </rPh>
    <phoneticPr fontId="3"/>
  </si>
  <si>
    <t>宿泊者特定経路</t>
    <rPh sb="0" eb="2">
      <t>シュクハク</t>
    </rPh>
    <rPh sb="2" eb="3">
      <t>シャ</t>
    </rPh>
    <rPh sb="3" eb="5">
      <t>トクテイ</t>
    </rPh>
    <rPh sb="5" eb="7">
      <t>ケイロ</t>
    </rPh>
    <phoneticPr fontId="3"/>
  </si>
  <si>
    <t>段差がない。</t>
    <rPh sb="0" eb="2">
      <t>ダンサ</t>
    </rPh>
    <phoneticPr fontId="3"/>
  </si>
  <si>
    <t>有効幅（120㎝以上、階段に併設する場合は90㎝以上）</t>
    <rPh sb="0" eb="2">
      <t>ユウコウ</t>
    </rPh>
    <rPh sb="2" eb="3">
      <t>ハバ</t>
    </rPh>
    <rPh sb="8" eb="10">
      <t>イジョウ</t>
    </rPh>
    <rPh sb="11" eb="13">
      <t>カイダン</t>
    </rPh>
    <rPh sb="14" eb="16">
      <t>ヘイセツ</t>
    </rPh>
    <rPh sb="18" eb="20">
      <t>バアイ</t>
    </rPh>
    <rPh sb="24" eb="26">
      <t>イジョウ</t>
    </rPh>
    <phoneticPr fontId="3"/>
  </si>
  <si>
    <t>勾配（1/12以下。高さ16㎝以下の場合は1/8以下）</t>
    <rPh sb="0" eb="2">
      <t>コウバイ</t>
    </rPh>
    <rPh sb="7" eb="9">
      <t>イカ</t>
    </rPh>
    <rPh sb="10" eb="11">
      <t>タカ</t>
    </rPh>
    <rPh sb="15" eb="17">
      <t>イカ</t>
    </rPh>
    <rPh sb="18" eb="20">
      <t>バアイ</t>
    </rPh>
    <rPh sb="24" eb="26">
      <t>イカ</t>
    </rPh>
    <phoneticPr fontId="3"/>
  </si>
  <si>
    <t>整備予定客室がある階及び地上階に停止するか</t>
    <rPh sb="0" eb="2">
      <t>セイビ</t>
    </rPh>
    <rPh sb="2" eb="4">
      <t>ヨテイ</t>
    </rPh>
    <rPh sb="4" eb="6">
      <t>キャクシツ</t>
    </rPh>
    <rPh sb="9" eb="10">
      <t>カイ</t>
    </rPh>
    <rPh sb="10" eb="11">
      <t>オヨ</t>
    </rPh>
    <rPh sb="12" eb="14">
      <t>チジョウ</t>
    </rPh>
    <rPh sb="14" eb="15">
      <t>カイ</t>
    </rPh>
    <rPh sb="16" eb="18">
      <t>テイシ</t>
    </rPh>
    <phoneticPr fontId="3"/>
  </si>
  <si>
    <t>籠の奥行き（115cm 以上）</t>
    <phoneticPr fontId="3"/>
  </si>
  <si>
    <t>乗降ロビーは、高低差がないものとし、</t>
    <rPh sb="0" eb="2">
      <t>ジョウコウ</t>
    </rPh>
    <rPh sb="7" eb="10">
      <t>コウテイサ</t>
    </rPh>
    <phoneticPr fontId="3"/>
  </si>
  <si>
    <t>籠内に、籠が停止する予定の階及び籠の現在位置を表示する装置があるか</t>
    <phoneticPr fontId="3"/>
  </si>
  <si>
    <t xml:space="preserve"> 乗降ロビーに、到着する籠の昇降方向を表示する装置があるか</t>
    <rPh sb="1" eb="3">
      <t>ジョウコウ</t>
    </rPh>
    <rPh sb="8" eb="10">
      <t>トウチャク</t>
    </rPh>
    <rPh sb="12" eb="13">
      <t>カゴ</t>
    </rPh>
    <rPh sb="14" eb="16">
      <t>ショウコウ</t>
    </rPh>
    <rPh sb="16" eb="18">
      <t>ホウコウ</t>
    </rPh>
    <rPh sb="19" eb="21">
      <t>ヒョウジ</t>
    </rPh>
    <rPh sb="23" eb="25">
      <t>ソウチ</t>
    </rPh>
    <phoneticPr fontId="3"/>
  </si>
  <si>
    <t>※補助事業計画書（その２）で代替措置がある場合に提出</t>
    <rPh sb="1" eb="3">
      <t>ホジョ</t>
    </rPh>
    <rPh sb="3" eb="5">
      <t>ジギョウ</t>
    </rPh>
    <rPh sb="5" eb="8">
      <t>ケイカクショ</t>
    </rPh>
    <rPh sb="14" eb="16">
      <t>ダイタイ</t>
    </rPh>
    <rPh sb="16" eb="18">
      <t>ソチ</t>
    </rPh>
    <rPh sb="21" eb="23">
      <t>バアイ</t>
    </rPh>
    <rPh sb="24" eb="26">
      <t>テイシュツ</t>
    </rPh>
    <phoneticPr fontId="3"/>
  </si>
  <si>
    <t>補助事業計画書（その3）</t>
    <rPh sb="0" eb="2">
      <t>ホジョ</t>
    </rPh>
    <rPh sb="2" eb="4">
      <t>ジギョウ</t>
    </rPh>
    <rPh sb="4" eb="6">
      <t>ケイカク</t>
    </rPh>
    <rPh sb="6" eb="7">
      <t>ショ</t>
    </rPh>
    <phoneticPr fontId="3"/>
  </si>
  <si>
    <t>代替措置について具体的に記入してください。</t>
    <rPh sb="0" eb="2">
      <t>ダイタイ</t>
    </rPh>
    <rPh sb="2" eb="4">
      <t>ソチ</t>
    </rPh>
    <rPh sb="8" eb="11">
      <t>グタイテキ</t>
    </rPh>
    <rPh sb="12" eb="14">
      <t>キニュウ</t>
    </rPh>
    <phoneticPr fontId="3"/>
  </si>
  <si>
    <t xml:space="preserve">第２号様式（第７条関係） </t>
    <phoneticPr fontId="3"/>
  </si>
  <si>
    <t>誓約書</t>
    <rPh sb="0" eb="3">
      <t>セイヤクショ</t>
    </rPh>
    <phoneticPr fontId="3"/>
  </si>
  <si>
    <t>公益財団法人　東京観光財団理事長　殿</t>
    <rPh sb="0" eb="6">
      <t>コウエキザイダンホウジン</t>
    </rPh>
    <rPh sb="7" eb="9">
      <t>トウキョウ</t>
    </rPh>
    <rPh sb="9" eb="13">
      <t>カンコウザイダン</t>
    </rPh>
    <rPh sb="13" eb="16">
      <t>リジチョウ</t>
    </rPh>
    <rPh sb="17" eb="18">
      <t>ドノ</t>
    </rPh>
    <phoneticPr fontId="3"/>
  </si>
  <si>
    <t xml:space="preserve">　宿泊施設バリアフリー化支援補助金交付要綱（以下「要綱」という。）第７条の規定に基づく補助金等の交付の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及び要綱第３条第１項第３号から第８号に該当しないことをここに誓約します。 
　また、この誓約に違反又は相違があり、要綱第19条の規定により補助金等の交付の決定の取消しを受けた場合において、要綱第20条の規定に基づき返還を命じられたときは、これに異議なく応じることを誓約します。 
　あわせて、理事長が必要と認めた場合には、暴力団員等であるか否かの確認のため、警視庁へ照会がなされることに同意します。
</t>
    <phoneticPr fontId="3"/>
  </si>
  <si>
    <t>　</t>
    <phoneticPr fontId="3"/>
  </si>
  <si>
    <t>住所</t>
    <rPh sb="0" eb="2">
      <t>ジュウショ</t>
    </rPh>
    <phoneticPr fontId="3"/>
  </si>
  <si>
    <t>氏名</t>
    <rPh sb="0" eb="2">
      <t>シメイ</t>
    </rPh>
    <phoneticPr fontId="3"/>
  </si>
  <si>
    <t xml:space="preserve">＊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3"/>
  </si>
  <si>
    <t xml:space="preserve">第３号様式（第７条関係） </t>
    <phoneticPr fontId="3"/>
  </si>
  <si>
    <t>同意書</t>
    <rPh sb="0" eb="3">
      <t>ドウイショ</t>
    </rPh>
    <phoneticPr fontId="3"/>
  </si>
  <si>
    <t>　宿泊施設バリアフリー化支援補助金交付要綱（以下「要綱」という）第7条の規定により、補助金の申請を行うにあたり、以下の事項について同意します。</t>
    <rPh sb="1" eb="3">
      <t>シュクハク</t>
    </rPh>
    <rPh sb="3" eb="5">
      <t>シセツ</t>
    </rPh>
    <rPh sb="11" eb="12">
      <t>カ</t>
    </rPh>
    <rPh sb="12" eb="14">
      <t>シエン</t>
    </rPh>
    <rPh sb="14" eb="17">
      <t>ホジョキン</t>
    </rPh>
    <rPh sb="17" eb="19">
      <t>コウフ</t>
    </rPh>
    <rPh sb="19" eb="21">
      <t>ヨウコウ</t>
    </rPh>
    <rPh sb="22" eb="24">
      <t>イカ</t>
    </rPh>
    <rPh sb="25" eb="27">
      <t>ヨウコウ</t>
    </rPh>
    <rPh sb="32" eb="33">
      <t>ダイ</t>
    </rPh>
    <rPh sb="34" eb="35">
      <t>ジョウ</t>
    </rPh>
    <rPh sb="36" eb="38">
      <t>キテイ</t>
    </rPh>
    <rPh sb="42" eb="45">
      <t>ホジョキン</t>
    </rPh>
    <rPh sb="46" eb="48">
      <t>シンセイ</t>
    </rPh>
    <rPh sb="49" eb="50">
      <t>オコナ</t>
    </rPh>
    <rPh sb="56" eb="58">
      <t>イカ</t>
    </rPh>
    <rPh sb="59" eb="61">
      <t>ジコウ</t>
    </rPh>
    <rPh sb="65" eb="67">
      <t>ドウイ</t>
    </rPh>
    <phoneticPr fontId="3"/>
  </si>
  <si>
    <t>　１　交付決定を受けた対象施設について、建築基準法及び関係法令等に違反する建築物に
　　該当することが判明した場合には、要綱第19条に基づき、補助金の交付決定が取り消さ
　　れること。</t>
    <rPh sb="3" eb="5">
      <t>コウフ</t>
    </rPh>
    <rPh sb="5" eb="7">
      <t>ケッテイ</t>
    </rPh>
    <rPh sb="8" eb="9">
      <t>ウ</t>
    </rPh>
    <rPh sb="11" eb="13">
      <t>タイショウ</t>
    </rPh>
    <rPh sb="13" eb="15">
      <t>シセツ</t>
    </rPh>
    <rPh sb="20" eb="22">
      <t>ケンチク</t>
    </rPh>
    <rPh sb="22" eb="25">
      <t>キジュンホウ</t>
    </rPh>
    <rPh sb="25" eb="26">
      <t>オヨ</t>
    </rPh>
    <rPh sb="27" eb="29">
      <t>カンケイ</t>
    </rPh>
    <rPh sb="29" eb="31">
      <t>ホウレイ</t>
    </rPh>
    <rPh sb="31" eb="32">
      <t>トウ</t>
    </rPh>
    <rPh sb="33" eb="35">
      <t>イハン</t>
    </rPh>
    <rPh sb="37" eb="40">
      <t>ケンチクブツ</t>
    </rPh>
    <rPh sb="44" eb="46">
      <t>ガイトウ</t>
    </rPh>
    <rPh sb="51" eb="53">
      <t>ハンメイ</t>
    </rPh>
    <rPh sb="55" eb="57">
      <t>バアイ</t>
    </rPh>
    <rPh sb="60" eb="62">
      <t>ヨウコウ</t>
    </rPh>
    <rPh sb="62" eb="63">
      <t>ダイ</t>
    </rPh>
    <rPh sb="65" eb="66">
      <t>ジョウ</t>
    </rPh>
    <rPh sb="67" eb="68">
      <t>モト</t>
    </rPh>
    <rPh sb="71" eb="74">
      <t>ホジョキン</t>
    </rPh>
    <rPh sb="75" eb="77">
      <t>コウフ</t>
    </rPh>
    <rPh sb="77" eb="79">
      <t>ケッテイ</t>
    </rPh>
    <rPh sb="80" eb="81">
      <t>ト</t>
    </rPh>
    <rPh sb="82" eb="83">
      <t>ケ</t>
    </rPh>
    <phoneticPr fontId="3"/>
  </si>
  <si>
    <t>　２　補助金の交付後に、交付決定の取消がなされた場合には、要綱第20条、第21条及び
　　第22条に基づき、交付を受けた補助金を返還すること。</t>
    <rPh sb="3" eb="6">
      <t>ホジョキン</t>
    </rPh>
    <rPh sb="7" eb="9">
      <t>コウフ</t>
    </rPh>
    <rPh sb="9" eb="10">
      <t>ゴ</t>
    </rPh>
    <rPh sb="12" eb="14">
      <t>コウフ</t>
    </rPh>
    <rPh sb="14" eb="16">
      <t>ケッテイ</t>
    </rPh>
    <rPh sb="17" eb="19">
      <t>トリケシ</t>
    </rPh>
    <rPh sb="24" eb="26">
      <t>バアイ</t>
    </rPh>
    <rPh sb="29" eb="31">
      <t>ヨウコウ</t>
    </rPh>
    <rPh sb="31" eb="32">
      <t>ダイ</t>
    </rPh>
    <rPh sb="34" eb="35">
      <t>ジョウ</t>
    </rPh>
    <rPh sb="36" eb="37">
      <t>ダイ</t>
    </rPh>
    <rPh sb="39" eb="40">
      <t>ジョウ</t>
    </rPh>
    <rPh sb="40" eb="41">
      <t>オヨ</t>
    </rPh>
    <rPh sb="45" eb="46">
      <t>ダイ</t>
    </rPh>
    <rPh sb="48" eb="49">
      <t>ジョウ</t>
    </rPh>
    <rPh sb="50" eb="51">
      <t>モト</t>
    </rPh>
    <rPh sb="54" eb="56">
      <t>コウフ</t>
    </rPh>
    <rPh sb="57" eb="58">
      <t>ウ</t>
    </rPh>
    <rPh sb="60" eb="63">
      <t>ホジョキン</t>
    </rPh>
    <rPh sb="64" eb="66">
      <t>ヘンカン</t>
    </rPh>
    <phoneticPr fontId="3"/>
  </si>
  <si>
    <t>　３　要綱第27条に基づき、本補助金に関して提出した一切の書類（第1号様式から第11号
　　様式までとそれらの添付書類）を東京都と情報共有すること。</t>
    <rPh sb="3" eb="5">
      <t>ヨウコウ</t>
    </rPh>
    <rPh sb="5" eb="6">
      <t>ダイ</t>
    </rPh>
    <rPh sb="8" eb="9">
      <t>ジョウ</t>
    </rPh>
    <rPh sb="10" eb="11">
      <t>モト</t>
    </rPh>
    <rPh sb="14" eb="15">
      <t>ホン</t>
    </rPh>
    <rPh sb="15" eb="18">
      <t>ホジョキン</t>
    </rPh>
    <rPh sb="19" eb="20">
      <t>カン</t>
    </rPh>
    <rPh sb="22" eb="24">
      <t>テイシュツ</t>
    </rPh>
    <rPh sb="26" eb="28">
      <t>イッサイ</t>
    </rPh>
    <rPh sb="29" eb="31">
      <t>ショルイ</t>
    </rPh>
    <rPh sb="32" eb="33">
      <t>ダイ</t>
    </rPh>
    <rPh sb="34" eb="35">
      <t>ゴウ</t>
    </rPh>
    <rPh sb="35" eb="37">
      <t>ヨウシキ</t>
    </rPh>
    <rPh sb="39" eb="40">
      <t>ダイ</t>
    </rPh>
    <rPh sb="42" eb="43">
      <t>ゴウ</t>
    </rPh>
    <rPh sb="46" eb="48">
      <t>ヨウシキ</t>
    </rPh>
    <rPh sb="55" eb="57">
      <t>テンプ</t>
    </rPh>
    <rPh sb="57" eb="59">
      <t>ショルイ</t>
    </rPh>
    <rPh sb="61" eb="64">
      <t>トウキョウト</t>
    </rPh>
    <rPh sb="65" eb="67">
      <t>ジョウホウ</t>
    </rPh>
    <rPh sb="67" eb="69">
      <t>キョウユウ</t>
    </rPh>
    <phoneticPr fontId="3"/>
  </si>
  <si>
    <t>※基準に満たず、代替措置に〇をつけた場合は、補助事業計画書（その３）にその具体的な内容を記載してください。</t>
    <rPh sb="1" eb="3">
      <t>キジュン</t>
    </rPh>
    <rPh sb="4" eb="5">
      <t>ミ</t>
    </rPh>
    <rPh sb="8" eb="10">
      <t>ダイタイ</t>
    </rPh>
    <rPh sb="10" eb="12">
      <t>ソチ</t>
    </rPh>
    <rPh sb="18" eb="20">
      <t>バアイ</t>
    </rPh>
    <rPh sb="22" eb="24">
      <t>ホジョ</t>
    </rPh>
    <rPh sb="24" eb="26">
      <t>ジギョウ</t>
    </rPh>
    <rPh sb="26" eb="29">
      <t>ケイカクショ</t>
    </rPh>
    <rPh sb="37" eb="40">
      <t>グタイテキ</t>
    </rPh>
    <rPh sb="41" eb="43">
      <t>ナイヨウ</t>
    </rPh>
    <rPh sb="44" eb="46">
      <t>キサイ</t>
    </rPh>
    <phoneticPr fontId="3"/>
  </si>
  <si>
    <r>
      <t>※</t>
    </r>
    <r>
      <rPr>
        <sz val="11"/>
        <color rgb="FFFF0000"/>
        <rFont val="游ゴシック"/>
        <family val="3"/>
        <charset val="128"/>
        <scheme val="minor"/>
      </rPr>
      <t>一般客室の整備・それに伴う備品購入</t>
    </r>
    <r>
      <rPr>
        <sz val="11"/>
        <color theme="1"/>
        <rFont val="游ゴシック"/>
        <family val="2"/>
        <charset val="128"/>
        <scheme val="minor"/>
      </rPr>
      <t>の申請を行う場合のみ提出</t>
    </r>
    <rPh sb="1" eb="3">
      <t>イッパン</t>
    </rPh>
    <rPh sb="3" eb="5">
      <t>キャクシツ</t>
    </rPh>
    <rPh sb="6" eb="8">
      <t>セイビ</t>
    </rPh>
    <rPh sb="12" eb="13">
      <t>トモナ</t>
    </rPh>
    <rPh sb="14" eb="16">
      <t>ビヒン</t>
    </rPh>
    <rPh sb="16" eb="18">
      <t>コウニュウ</t>
    </rPh>
    <rPh sb="19" eb="21">
      <t>シンセイ</t>
    </rPh>
    <rPh sb="22" eb="23">
      <t>オコナ</t>
    </rPh>
    <rPh sb="24" eb="26">
      <t>バアイ</t>
    </rPh>
    <rPh sb="28" eb="30">
      <t>テイシュツ</t>
    </rPh>
    <phoneticPr fontId="3"/>
  </si>
  <si>
    <t>宿泊施設バリアフリー化支援補助金に係る事業（変更・中止）申請書</t>
    <rPh sb="0" eb="2">
      <t>シュクハク</t>
    </rPh>
    <rPh sb="2" eb="4">
      <t>シセツ</t>
    </rPh>
    <rPh sb="10" eb="11">
      <t>カ</t>
    </rPh>
    <rPh sb="11" eb="13">
      <t>シエン</t>
    </rPh>
    <rPh sb="13" eb="16">
      <t>ホジョキン</t>
    </rPh>
    <rPh sb="17" eb="18">
      <t>カカ</t>
    </rPh>
    <rPh sb="19" eb="21">
      <t>ジギョウ</t>
    </rPh>
    <rPh sb="22" eb="24">
      <t>ヘンコウ</t>
    </rPh>
    <rPh sb="25" eb="27">
      <t>チュウシ</t>
    </rPh>
    <rPh sb="28" eb="31">
      <t>シンセイショ</t>
    </rPh>
    <phoneticPr fontId="3"/>
  </si>
  <si>
    <t>１．（変更・中止）する事業の内容等</t>
    <rPh sb="3" eb="5">
      <t>ヘンコウ</t>
    </rPh>
    <rPh sb="6" eb="8">
      <t>チュウシ</t>
    </rPh>
    <rPh sb="11" eb="13">
      <t>ジギョウ</t>
    </rPh>
    <rPh sb="14" eb="16">
      <t>ナイヨウ</t>
    </rPh>
    <rPh sb="16" eb="17">
      <t>トウ</t>
    </rPh>
    <phoneticPr fontId="3"/>
  </si>
  <si>
    <t>　　別紙、（補助事業変更計画書・補助事業計画書）等のとおり</t>
    <rPh sb="2" eb="4">
      <t>ベッシ</t>
    </rPh>
    <rPh sb="6" eb="8">
      <t>ホジョ</t>
    </rPh>
    <rPh sb="8" eb="10">
      <t>ジギョウ</t>
    </rPh>
    <rPh sb="10" eb="12">
      <t>ヘンコウ</t>
    </rPh>
    <rPh sb="12" eb="14">
      <t>ケイカク</t>
    </rPh>
    <rPh sb="14" eb="15">
      <t>ショ</t>
    </rPh>
    <rPh sb="16" eb="18">
      <t>ホジョ</t>
    </rPh>
    <rPh sb="18" eb="20">
      <t>ジギョウ</t>
    </rPh>
    <rPh sb="20" eb="22">
      <t>ケイカク</t>
    </rPh>
    <rPh sb="22" eb="23">
      <t>ショ</t>
    </rPh>
    <rPh sb="24" eb="25">
      <t>トウ</t>
    </rPh>
    <phoneticPr fontId="3"/>
  </si>
  <si>
    <t>２．（変更・中止）年月日</t>
    <rPh sb="3" eb="5">
      <t>ヘンコウ</t>
    </rPh>
    <rPh sb="6" eb="8">
      <t>チュウシ</t>
    </rPh>
    <phoneticPr fontId="3"/>
  </si>
  <si>
    <t>３．理由</t>
    <rPh sb="2" eb="4">
      <t>リユウ</t>
    </rPh>
    <phoneticPr fontId="3"/>
  </si>
  <si>
    <t>４．変更承認申請書添付書類（変更の場合）</t>
    <rPh sb="2" eb="4">
      <t>ヘンコウ</t>
    </rPh>
    <rPh sb="4" eb="6">
      <t>ショウニン</t>
    </rPh>
    <rPh sb="6" eb="8">
      <t>シンセイ</t>
    </rPh>
    <rPh sb="8" eb="9">
      <t>ショ</t>
    </rPh>
    <rPh sb="9" eb="11">
      <t>テンプ</t>
    </rPh>
    <rPh sb="11" eb="13">
      <t>ショルイ</t>
    </rPh>
    <rPh sb="14" eb="16">
      <t>ヘンコウ</t>
    </rPh>
    <rPh sb="17" eb="19">
      <t>バアイ</t>
    </rPh>
    <phoneticPr fontId="3"/>
  </si>
  <si>
    <t>　（１）変更内容がわかるもの</t>
    <rPh sb="4" eb="6">
      <t>ヘンコウ</t>
    </rPh>
    <rPh sb="6" eb="8">
      <t>ナイヨウ</t>
    </rPh>
    <phoneticPr fontId="3"/>
  </si>
  <si>
    <t>　（２）積算内訳書又は見積内訳書</t>
    <rPh sb="4" eb="6">
      <t>セキサン</t>
    </rPh>
    <rPh sb="6" eb="9">
      <t>ウチワケショ</t>
    </rPh>
    <rPh sb="9" eb="10">
      <t>マタ</t>
    </rPh>
    <rPh sb="11" eb="13">
      <t>ミツモリ</t>
    </rPh>
    <rPh sb="13" eb="16">
      <t>ウチワケショ</t>
    </rPh>
    <phoneticPr fontId="3"/>
  </si>
  <si>
    <t>補助事業変更計画書</t>
    <rPh sb="0" eb="2">
      <t>ホジョ</t>
    </rPh>
    <rPh sb="2" eb="4">
      <t>ジギョウ</t>
    </rPh>
    <rPh sb="4" eb="6">
      <t>ヘンコウ</t>
    </rPh>
    <rPh sb="6" eb="8">
      <t>ケイカク</t>
    </rPh>
    <rPh sb="8" eb="9">
      <t>ショ</t>
    </rPh>
    <phoneticPr fontId="3"/>
  </si>
  <si>
    <t>変更申請するコンサルティングの内容について、具体的に記入してください。</t>
    <rPh sb="0" eb="2">
      <t>ヘンコウ</t>
    </rPh>
    <rPh sb="2" eb="4">
      <t>シンセイ</t>
    </rPh>
    <rPh sb="15" eb="17">
      <t>ナイヨウ</t>
    </rPh>
    <rPh sb="22" eb="25">
      <t>グタイテキ</t>
    </rPh>
    <rPh sb="26" eb="28">
      <t>キニュウ</t>
    </rPh>
    <phoneticPr fontId="3"/>
  </si>
  <si>
    <t>（変更前）</t>
    <rPh sb="1" eb="3">
      <t>ヘンコウ</t>
    </rPh>
    <rPh sb="3" eb="4">
      <t>マエ</t>
    </rPh>
    <phoneticPr fontId="3"/>
  </si>
  <si>
    <t>（変更後）</t>
    <rPh sb="1" eb="3">
      <t>ヘンコウ</t>
    </rPh>
    <rPh sb="3" eb="4">
      <t>ウシ</t>
    </rPh>
    <phoneticPr fontId="3"/>
  </si>
  <si>
    <t>２．スケジュール</t>
    <phoneticPr fontId="3"/>
  </si>
  <si>
    <t>（変更前）</t>
    <rPh sb="1" eb="4">
      <t>ヘンコウマエ</t>
    </rPh>
    <phoneticPr fontId="3"/>
  </si>
  <si>
    <t>（変更後）</t>
    <rPh sb="1" eb="3">
      <t>ヘンコウ</t>
    </rPh>
    <rPh sb="3" eb="4">
      <t>ゴ</t>
    </rPh>
    <phoneticPr fontId="3"/>
  </si>
  <si>
    <t>３．経費明細</t>
    <rPh sb="2" eb="4">
      <t>ケイヒ</t>
    </rPh>
    <rPh sb="4" eb="6">
      <t>メイサイ</t>
    </rPh>
    <phoneticPr fontId="3"/>
  </si>
  <si>
    <t>変更申請金額合計</t>
    <rPh sb="0" eb="2">
      <t>ヘンコウ</t>
    </rPh>
    <rPh sb="2" eb="4">
      <t>シンセイ</t>
    </rPh>
    <rPh sb="4" eb="6">
      <t>キンガク</t>
    </rPh>
    <rPh sb="6" eb="8">
      <t>ゴウケイ</t>
    </rPh>
    <phoneticPr fontId="3"/>
  </si>
  <si>
    <t>変更申請する整備箇所や備品について、具体的に記入してください。</t>
    <rPh sb="0" eb="2">
      <t>ヘンコウ</t>
    </rPh>
    <rPh sb="2" eb="4">
      <t>シンセイ</t>
    </rPh>
    <rPh sb="6" eb="8">
      <t>セイビ</t>
    </rPh>
    <rPh sb="8" eb="10">
      <t>カショ</t>
    </rPh>
    <rPh sb="11" eb="13">
      <t>ビヒン</t>
    </rPh>
    <rPh sb="18" eb="21">
      <t>グタイテキ</t>
    </rPh>
    <rPh sb="22" eb="24">
      <t>キニュウ</t>
    </rPh>
    <phoneticPr fontId="3"/>
  </si>
  <si>
    <t>東京都福祉のまちづくり条例</t>
    <rPh sb="0" eb="3">
      <t>トウキョウト</t>
    </rPh>
    <rPh sb="3" eb="5">
      <t>フクシ</t>
    </rPh>
    <rPh sb="11" eb="13">
      <t>ジョウレイ</t>
    </rPh>
    <phoneticPr fontId="3"/>
  </si>
  <si>
    <t>宿泊施設バリアフリー化支援補助金実績報告書</t>
    <phoneticPr fontId="3"/>
  </si>
  <si>
    <t>１．補助金額</t>
    <rPh sb="2" eb="4">
      <t>ホジョ</t>
    </rPh>
    <rPh sb="4" eb="6">
      <t>キンガク</t>
    </rPh>
    <phoneticPr fontId="3"/>
  </si>
  <si>
    <t>２．補助事業の内容</t>
    <rPh sb="2" eb="4">
      <t>ホジョ</t>
    </rPh>
    <rPh sb="4" eb="6">
      <t>ジギョウ</t>
    </rPh>
    <rPh sb="7" eb="9">
      <t>ナイヨウ</t>
    </rPh>
    <phoneticPr fontId="3"/>
  </si>
  <si>
    <t>３．補助対象期間終了年月日（事業者への支払を含め、補助事業が完了した日）</t>
    <rPh sb="14" eb="17">
      <t>ジギョウシャ</t>
    </rPh>
    <phoneticPr fontId="3"/>
  </si>
  <si>
    <t>補助事業実績報告書</t>
    <rPh sb="0" eb="2">
      <t>ホジョ</t>
    </rPh>
    <rPh sb="2" eb="4">
      <t>ジギョウ</t>
    </rPh>
    <rPh sb="4" eb="6">
      <t>ジッセキ</t>
    </rPh>
    <rPh sb="6" eb="8">
      <t>ホウコク</t>
    </rPh>
    <rPh sb="8" eb="9">
      <t>ショ</t>
    </rPh>
    <phoneticPr fontId="3"/>
  </si>
  <si>
    <t>１．建物・施設概要</t>
    <rPh sb="2" eb="4">
      <t>タテモノ</t>
    </rPh>
    <rPh sb="5" eb="7">
      <t>シセツ</t>
    </rPh>
    <rPh sb="7" eb="9">
      <t>ガイヨウ</t>
    </rPh>
    <phoneticPr fontId="3"/>
  </si>
  <si>
    <t>３．スケジュール</t>
    <phoneticPr fontId="3"/>
  </si>
  <si>
    <t>事業者等との契約年月</t>
    <rPh sb="0" eb="3">
      <t>ジギョウシャ</t>
    </rPh>
    <rPh sb="1" eb="2">
      <t>コウジ</t>
    </rPh>
    <rPh sb="3" eb="4">
      <t>トウ</t>
    </rPh>
    <rPh sb="6" eb="8">
      <t>ケイヤク</t>
    </rPh>
    <rPh sb="8" eb="10">
      <t>ネンゲツ</t>
    </rPh>
    <phoneticPr fontId="3"/>
  </si>
  <si>
    <t>実施年月</t>
    <rPh sb="0" eb="2">
      <t>ジッシ</t>
    </rPh>
    <rPh sb="2" eb="4">
      <t>ネンゲツ</t>
    </rPh>
    <phoneticPr fontId="3"/>
  </si>
  <si>
    <t>終了年月</t>
    <rPh sb="0" eb="2">
      <t>シュウリョウ</t>
    </rPh>
    <rPh sb="2" eb="4">
      <t>ネンゲツ</t>
    </rPh>
    <phoneticPr fontId="3"/>
  </si>
  <si>
    <t>事業者等への支払年月</t>
    <rPh sb="0" eb="3">
      <t>ジギョウシャ</t>
    </rPh>
    <rPh sb="1" eb="2">
      <t>コウジ</t>
    </rPh>
    <rPh sb="3" eb="4">
      <t>トウ</t>
    </rPh>
    <rPh sb="6" eb="8">
      <t>シハラ</t>
    </rPh>
    <rPh sb="8" eb="10">
      <t>ネンゲツ</t>
    </rPh>
    <phoneticPr fontId="3"/>
  </si>
  <si>
    <t>４．経費明細</t>
    <rPh sb="2" eb="4">
      <t>ケイヒ</t>
    </rPh>
    <rPh sb="4" eb="6">
      <t>メイサイ</t>
    </rPh>
    <phoneticPr fontId="3"/>
  </si>
  <si>
    <t>既交付決定額</t>
    <rPh sb="0" eb="1">
      <t>キ</t>
    </rPh>
    <rPh sb="1" eb="3">
      <t>コウフ</t>
    </rPh>
    <rPh sb="3" eb="5">
      <t>ケッテイ</t>
    </rPh>
    <rPh sb="5" eb="6">
      <t>ガク</t>
    </rPh>
    <phoneticPr fontId="3"/>
  </si>
  <si>
    <t>②</t>
    <phoneticPr fontId="3"/>
  </si>
  <si>
    <t>①、②いずれか低い額</t>
    <rPh sb="7" eb="8">
      <t>ヒク</t>
    </rPh>
    <rPh sb="9" eb="10">
      <t>ガク</t>
    </rPh>
    <phoneticPr fontId="3"/>
  </si>
  <si>
    <t>施工事業者等との契約（購入）年月</t>
    <rPh sb="0" eb="2">
      <t>セコウ</t>
    </rPh>
    <rPh sb="2" eb="5">
      <t>ジギョウシャ</t>
    </rPh>
    <rPh sb="5" eb="6">
      <t>トウ</t>
    </rPh>
    <rPh sb="8" eb="10">
      <t>ケイヤク</t>
    </rPh>
    <rPh sb="11" eb="13">
      <t>コウニュウ</t>
    </rPh>
    <rPh sb="14" eb="16">
      <t>ネンゲツ</t>
    </rPh>
    <phoneticPr fontId="3"/>
  </si>
  <si>
    <t>着工（購入）年月</t>
    <rPh sb="0" eb="2">
      <t>チャッコウ</t>
    </rPh>
    <rPh sb="3" eb="5">
      <t>コウニュウ</t>
    </rPh>
    <rPh sb="6" eb="8">
      <t>ネンゲツ</t>
    </rPh>
    <phoneticPr fontId="3"/>
  </si>
  <si>
    <t>竣工（納品）年月</t>
    <rPh sb="0" eb="2">
      <t>シュンコウ</t>
    </rPh>
    <rPh sb="3" eb="5">
      <t>ノウヒン</t>
    </rPh>
    <rPh sb="6" eb="8">
      <t>ネンゲツ</t>
    </rPh>
    <phoneticPr fontId="3"/>
  </si>
  <si>
    <t>利用開始年月</t>
    <rPh sb="0" eb="2">
      <t>リヨウ</t>
    </rPh>
    <rPh sb="2" eb="4">
      <t>カイシ</t>
    </rPh>
    <rPh sb="4" eb="6">
      <t>ネンゲツ</t>
    </rPh>
    <phoneticPr fontId="3"/>
  </si>
  <si>
    <t>施工事業者等への支払年月</t>
    <rPh sb="0" eb="2">
      <t>セコウ</t>
    </rPh>
    <rPh sb="2" eb="5">
      <t>ジギョウシャ</t>
    </rPh>
    <rPh sb="5" eb="6">
      <t>トウ</t>
    </rPh>
    <rPh sb="8" eb="10">
      <t>シハラ</t>
    </rPh>
    <rPh sb="10" eb="12">
      <t>ネンゲツ</t>
    </rPh>
    <phoneticPr fontId="3"/>
  </si>
  <si>
    <t>①</t>
    <phoneticPr fontId="3"/>
  </si>
  <si>
    <t>実績報告額合計</t>
    <rPh sb="0" eb="2">
      <t>ジッセキ</t>
    </rPh>
    <rPh sb="2" eb="4">
      <t>ホウコク</t>
    </rPh>
    <rPh sb="4" eb="5">
      <t>ガク</t>
    </rPh>
    <rPh sb="5" eb="7">
      <t>ゴウケイ</t>
    </rPh>
    <phoneticPr fontId="3"/>
  </si>
  <si>
    <t>第５号様式（第11条関係）</t>
    <rPh sb="0" eb="1">
      <t>ダイ</t>
    </rPh>
    <rPh sb="2" eb="3">
      <t>ゴウ</t>
    </rPh>
    <rPh sb="3" eb="5">
      <t>ヨウシキ</t>
    </rPh>
    <rPh sb="6" eb="7">
      <t>ダイ</t>
    </rPh>
    <rPh sb="9" eb="10">
      <t>ジョウ</t>
    </rPh>
    <rPh sb="10" eb="12">
      <t>カンケイ</t>
    </rPh>
    <rPh sb="12" eb="13">
      <t>イリヨウ</t>
    </rPh>
    <phoneticPr fontId="3"/>
  </si>
  <si>
    <r>
      <t>第５号様式　別紙１-１（</t>
    </r>
    <r>
      <rPr>
        <sz val="11"/>
        <color rgb="FFFF0000"/>
        <rFont val="游ゴシック"/>
        <family val="3"/>
        <charset val="128"/>
        <scheme val="minor"/>
      </rPr>
      <t>コンサルティング事業用</t>
    </r>
    <r>
      <rPr>
        <sz val="11"/>
        <color theme="1"/>
        <rFont val="游ゴシック"/>
        <family val="2"/>
        <charset val="128"/>
        <scheme val="minor"/>
      </rPr>
      <t>）</t>
    </r>
    <rPh sb="0" eb="1">
      <t>ダイ</t>
    </rPh>
    <rPh sb="2" eb="3">
      <t>ゴウ</t>
    </rPh>
    <rPh sb="3" eb="5">
      <t>ヨウシキ</t>
    </rPh>
    <rPh sb="6" eb="8">
      <t>ベッシ</t>
    </rPh>
    <rPh sb="20" eb="22">
      <t>ジギョウ</t>
    </rPh>
    <rPh sb="22" eb="23">
      <t>ヨウ</t>
    </rPh>
    <rPh sb="23" eb="24">
      <t>イリヨウ</t>
    </rPh>
    <phoneticPr fontId="3"/>
  </si>
  <si>
    <r>
      <t>第５号様式　別紙１-２（</t>
    </r>
    <r>
      <rPr>
        <sz val="11"/>
        <color rgb="FFFF0000"/>
        <rFont val="游ゴシック"/>
        <family val="3"/>
        <charset val="128"/>
        <scheme val="minor"/>
      </rPr>
      <t>施設整備・客室整備・実施設計・備品購入用</t>
    </r>
    <r>
      <rPr>
        <sz val="11"/>
        <color theme="1"/>
        <rFont val="游ゴシック"/>
        <family val="2"/>
        <charset val="128"/>
        <scheme val="minor"/>
      </rPr>
      <t>）</t>
    </r>
    <rPh sb="0" eb="1">
      <t>ダイ</t>
    </rPh>
    <rPh sb="2" eb="3">
      <t>ゴウ</t>
    </rPh>
    <rPh sb="3" eb="5">
      <t>ヨウシキ</t>
    </rPh>
    <rPh sb="6" eb="8">
      <t>ベッシ</t>
    </rPh>
    <rPh sb="12" eb="14">
      <t>シセツ</t>
    </rPh>
    <rPh sb="14" eb="16">
      <t>セイビ</t>
    </rPh>
    <rPh sb="17" eb="19">
      <t>キャクシツ</t>
    </rPh>
    <rPh sb="19" eb="21">
      <t>セイビ</t>
    </rPh>
    <rPh sb="22" eb="24">
      <t>ジッシ</t>
    </rPh>
    <rPh sb="24" eb="26">
      <t>セッケイ</t>
    </rPh>
    <rPh sb="27" eb="29">
      <t>ビヒン</t>
    </rPh>
    <rPh sb="29" eb="31">
      <t>コウニュウ</t>
    </rPh>
    <rPh sb="31" eb="32">
      <t>ヨウ</t>
    </rPh>
    <phoneticPr fontId="3"/>
  </si>
  <si>
    <t>第８号様式（第15条関係）</t>
    <rPh sb="0" eb="1">
      <t>ダイ</t>
    </rPh>
    <rPh sb="2" eb="3">
      <t>ゴウ</t>
    </rPh>
    <rPh sb="3" eb="5">
      <t>ヨウシキ</t>
    </rPh>
    <rPh sb="6" eb="7">
      <t>ダイ</t>
    </rPh>
    <rPh sb="9" eb="10">
      <t>ジョウ</t>
    </rPh>
    <rPh sb="10" eb="12">
      <t>カンケイ</t>
    </rPh>
    <rPh sb="12" eb="13">
      <t>イリヨウ</t>
    </rPh>
    <phoneticPr fontId="3"/>
  </si>
  <si>
    <r>
      <t>第８号様式　別紙１-１（</t>
    </r>
    <r>
      <rPr>
        <sz val="11"/>
        <color rgb="FFFF0000"/>
        <rFont val="游ゴシック"/>
        <family val="3"/>
        <charset val="128"/>
        <scheme val="minor"/>
      </rPr>
      <t>コンサルティング事業用</t>
    </r>
    <r>
      <rPr>
        <sz val="11"/>
        <color theme="1"/>
        <rFont val="游ゴシック"/>
        <family val="2"/>
        <charset val="128"/>
        <scheme val="minor"/>
      </rPr>
      <t>）</t>
    </r>
    <rPh sb="0" eb="1">
      <t>ダイ</t>
    </rPh>
    <rPh sb="2" eb="3">
      <t>ゴウ</t>
    </rPh>
    <rPh sb="3" eb="5">
      <t>ヨウシキ</t>
    </rPh>
    <rPh sb="6" eb="8">
      <t>ベッシ</t>
    </rPh>
    <rPh sb="20" eb="22">
      <t>ジギョウ</t>
    </rPh>
    <rPh sb="22" eb="23">
      <t>ヨウ</t>
    </rPh>
    <rPh sb="23" eb="24">
      <t>イリヨウ</t>
    </rPh>
    <phoneticPr fontId="3"/>
  </si>
  <si>
    <t>２．補助事業内容</t>
    <rPh sb="2" eb="4">
      <t>ホジョ</t>
    </rPh>
    <rPh sb="4" eb="6">
      <t>ジギョウ</t>
    </rPh>
    <rPh sb="6" eb="8">
      <t>ナイヨウ</t>
    </rPh>
    <phoneticPr fontId="3"/>
  </si>
  <si>
    <t>実施したコンサルティングの内容について、具体的に記入してください。</t>
    <rPh sb="0" eb="2">
      <t>ジッシ</t>
    </rPh>
    <rPh sb="13" eb="15">
      <t>ナイヨウ</t>
    </rPh>
    <rPh sb="20" eb="23">
      <t>グタイテキ</t>
    </rPh>
    <rPh sb="24" eb="26">
      <t>キニュウ</t>
    </rPh>
    <phoneticPr fontId="3"/>
  </si>
  <si>
    <t>事業結果</t>
    <rPh sb="0" eb="2">
      <t>ジギョウ</t>
    </rPh>
    <rPh sb="2" eb="4">
      <t>ケッカ</t>
    </rPh>
    <phoneticPr fontId="3"/>
  </si>
  <si>
    <t>今後の取り組み方針</t>
    <rPh sb="0" eb="2">
      <t>コンゴ</t>
    </rPh>
    <rPh sb="3" eb="4">
      <t>ト</t>
    </rPh>
    <rPh sb="5" eb="6">
      <t>ク</t>
    </rPh>
    <rPh sb="7" eb="9">
      <t>ホウシン</t>
    </rPh>
    <phoneticPr fontId="3"/>
  </si>
  <si>
    <r>
      <t>第８号様式　別紙１-２（</t>
    </r>
    <r>
      <rPr>
        <sz val="11"/>
        <color rgb="FFFF0000"/>
        <rFont val="游ゴシック"/>
        <family val="3"/>
        <charset val="128"/>
        <scheme val="minor"/>
      </rPr>
      <t>施設整備・客室整備・実施設計・備品購入用</t>
    </r>
    <r>
      <rPr>
        <sz val="11"/>
        <color theme="1"/>
        <rFont val="游ゴシック"/>
        <family val="2"/>
        <charset val="128"/>
        <scheme val="minor"/>
      </rPr>
      <t>）</t>
    </r>
    <rPh sb="0" eb="1">
      <t>ダイ</t>
    </rPh>
    <rPh sb="2" eb="3">
      <t>ゴウ</t>
    </rPh>
    <rPh sb="3" eb="5">
      <t>ヨウシキ</t>
    </rPh>
    <rPh sb="6" eb="8">
      <t>ベッシ</t>
    </rPh>
    <rPh sb="12" eb="14">
      <t>シセツ</t>
    </rPh>
    <rPh sb="14" eb="16">
      <t>セイビ</t>
    </rPh>
    <rPh sb="17" eb="19">
      <t>キャクシツ</t>
    </rPh>
    <rPh sb="19" eb="21">
      <t>セイビ</t>
    </rPh>
    <rPh sb="22" eb="24">
      <t>ジッシ</t>
    </rPh>
    <rPh sb="24" eb="26">
      <t>セッケイ</t>
    </rPh>
    <rPh sb="27" eb="29">
      <t>ビヒン</t>
    </rPh>
    <rPh sb="29" eb="31">
      <t>コウニュウ</t>
    </rPh>
    <rPh sb="31" eb="32">
      <t>ヨウ</t>
    </rPh>
    <phoneticPr fontId="3"/>
  </si>
  <si>
    <t>実施した整備箇所や備品について、具体的に記入してください。</t>
    <rPh sb="0" eb="2">
      <t>ジッシ</t>
    </rPh>
    <rPh sb="4" eb="6">
      <t>セイビ</t>
    </rPh>
    <rPh sb="6" eb="8">
      <t>カショ</t>
    </rPh>
    <rPh sb="9" eb="11">
      <t>ビヒン</t>
    </rPh>
    <rPh sb="16" eb="19">
      <t>グタイテキ</t>
    </rPh>
    <rPh sb="20" eb="22">
      <t>キニュウ</t>
    </rPh>
    <phoneticPr fontId="3"/>
  </si>
  <si>
    <r>
      <t xml:space="preserve">補助対象経費
</t>
    </r>
    <r>
      <rPr>
        <sz val="8"/>
        <color rgb="FFFF0000"/>
        <rFont val="游ゴシック"/>
        <family val="3"/>
        <charset val="128"/>
        <scheme val="minor"/>
      </rPr>
      <t>（税抜）</t>
    </r>
    <phoneticPr fontId="3"/>
  </si>
  <si>
    <t>所　属：</t>
    <phoneticPr fontId="3"/>
  </si>
  <si>
    <r>
      <t>申請者住所</t>
    </r>
    <r>
      <rPr>
        <sz val="9"/>
        <color theme="1"/>
        <rFont val="游ゴシック"/>
        <family val="3"/>
        <charset val="128"/>
        <scheme val="minor"/>
      </rPr>
      <t>（法人の場合、本社所在地）</t>
    </r>
    <phoneticPr fontId="3"/>
  </si>
  <si>
    <t>車椅子使用者用客室</t>
    <rPh sb="6" eb="7">
      <t>ヨウ</t>
    </rPh>
    <rPh sb="7" eb="9">
      <t>キャクシツ</t>
    </rPh>
    <phoneticPr fontId="3"/>
  </si>
  <si>
    <r>
      <t>※</t>
    </r>
    <r>
      <rPr>
        <sz val="11"/>
        <color rgb="FFFF0000"/>
        <rFont val="游ゴシック"/>
        <family val="3"/>
        <charset val="128"/>
        <scheme val="minor"/>
      </rPr>
      <t>施設整備</t>
    </r>
    <r>
      <rPr>
        <sz val="11"/>
        <color theme="1"/>
        <rFont val="游ゴシック"/>
        <family val="2"/>
        <charset val="128"/>
        <scheme val="minor"/>
      </rPr>
      <t>・</t>
    </r>
    <r>
      <rPr>
        <sz val="11"/>
        <color rgb="FFFF0000"/>
        <rFont val="游ゴシック"/>
        <family val="3"/>
        <charset val="128"/>
        <scheme val="minor"/>
      </rPr>
      <t>車椅子使用者用客室</t>
    </r>
    <r>
      <rPr>
        <sz val="11"/>
        <color theme="1"/>
        <rFont val="游ゴシック"/>
        <family val="2"/>
        <charset val="128"/>
        <scheme val="minor"/>
      </rPr>
      <t>の整備、</t>
    </r>
    <r>
      <rPr>
        <sz val="11"/>
        <color rgb="FFFF0000"/>
        <rFont val="游ゴシック"/>
        <family val="3"/>
        <charset val="128"/>
        <scheme val="minor"/>
      </rPr>
      <t>それに伴う備品購入</t>
    </r>
    <r>
      <rPr>
        <sz val="11"/>
        <color theme="1"/>
        <rFont val="游ゴシック"/>
        <family val="2"/>
        <charset val="128"/>
        <scheme val="minor"/>
      </rPr>
      <t>の申請を行う場合のみ提出</t>
    </r>
    <rPh sb="7" eb="9">
      <t>イス</t>
    </rPh>
    <phoneticPr fontId="3"/>
  </si>
  <si>
    <t>（内　車椅子使用者用客室</t>
    <rPh sb="1" eb="2">
      <t>ウチ</t>
    </rPh>
    <rPh sb="3" eb="4">
      <t>クルマ</t>
    </rPh>
    <rPh sb="4" eb="6">
      <t>イス</t>
    </rPh>
    <rPh sb="6" eb="9">
      <t>シヨウシャ</t>
    </rPh>
    <rPh sb="9" eb="10">
      <t>ヨウ</t>
    </rPh>
    <rPh sb="10" eb="12">
      <t>キャクシツ</t>
    </rPh>
    <phoneticPr fontId="3"/>
  </si>
  <si>
    <t>補助事業実績報告書</t>
    <phoneticPr fontId="3"/>
  </si>
  <si>
    <t>2020年度</t>
    <rPh sb="4" eb="6">
      <t>ネンド</t>
    </rPh>
    <phoneticPr fontId="3"/>
  </si>
  <si>
    <t>既交付決定額</t>
    <phoneticPr fontId="3"/>
  </si>
  <si>
    <t>　　別紙、補助事業計画書のとおり</t>
    <rPh sb="2" eb="4">
      <t>ベッシ</t>
    </rPh>
    <rPh sb="5" eb="7">
      <t>ホジョ</t>
    </rPh>
    <rPh sb="7" eb="9">
      <t>ジギョウ</t>
    </rPh>
    <rPh sb="9" eb="11">
      <t>ケイカク</t>
    </rPh>
    <rPh sb="11" eb="12">
      <t>ショ</t>
    </rPh>
    <phoneticPr fontId="3"/>
  </si>
  <si>
    <t>４．事業を請け負う事業者</t>
    <rPh sb="2" eb="4">
      <t>ジギョウ</t>
    </rPh>
    <rPh sb="5" eb="6">
      <t>ウ</t>
    </rPh>
    <rPh sb="7" eb="8">
      <t>オ</t>
    </rPh>
    <rPh sb="9" eb="12">
      <t>ジギョウシャ</t>
    </rPh>
    <phoneticPr fontId="3"/>
  </si>
  <si>
    <t>５．スケジュール</t>
    <phoneticPr fontId="3"/>
  </si>
  <si>
    <t>財団記入欄</t>
    <rPh sb="0" eb="5">
      <t>ザイダンキニュウラン</t>
    </rPh>
    <phoneticPr fontId="3"/>
  </si>
  <si>
    <t>　　別紙、補助事業実績報告書のとおり</t>
    <rPh sb="2" eb="4">
      <t>ベッシ</t>
    </rPh>
    <rPh sb="5" eb="7">
      <t>ホジョ</t>
    </rPh>
    <rPh sb="7" eb="9">
      <t>ジギョウ</t>
    </rPh>
    <rPh sb="9" eb="14">
      <t>ジッセキホウコクショ</t>
    </rPh>
    <phoneticPr fontId="3"/>
  </si>
  <si>
    <t xml:space="preserve">　　別紙、補助事業実績報告書のとおり </t>
    <phoneticPr fontId="3"/>
  </si>
  <si>
    <t>東京都新宿区山吹町346-60</t>
    <rPh sb="0" eb="6">
      <t>トウキョウトシンジュクク</t>
    </rPh>
    <rPh sb="6" eb="9">
      <t>ヤマブキチョウ</t>
    </rPh>
    <phoneticPr fontId="3"/>
  </si>
  <si>
    <t>株式会社東京観光財団</t>
    <rPh sb="0" eb="4">
      <t>カブシキガイシャ</t>
    </rPh>
    <rPh sb="4" eb="6">
      <t>トウキョウ</t>
    </rPh>
    <rPh sb="6" eb="8">
      <t>カンコウ</t>
    </rPh>
    <rPh sb="8" eb="10">
      <t>ザイダン</t>
    </rPh>
    <phoneticPr fontId="3"/>
  </si>
  <si>
    <t>東京都新宿区西新宿2-8-100</t>
    <rPh sb="0" eb="3">
      <t>トウキョウト</t>
    </rPh>
    <rPh sb="3" eb="6">
      <t>シンジュクク</t>
    </rPh>
    <rPh sb="6" eb="9">
      <t>ニシシンジュク</t>
    </rPh>
    <phoneticPr fontId="3"/>
  </si>
  <si>
    <t>資産整備部</t>
    <rPh sb="0" eb="2">
      <t>シサン</t>
    </rPh>
    <rPh sb="2" eb="4">
      <t>セイビ</t>
    </rPh>
    <rPh sb="4" eb="5">
      <t>ブ</t>
    </rPh>
    <phoneticPr fontId="3"/>
  </si>
  <si>
    <t>東京都新宿区山吹町346-60-100階</t>
    <rPh sb="0" eb="3">
      <t>トウキョウト</t>
    </rPh>
    <rPh sb="3" eb="6">
      <t>シンジュクク</t>
    </rPh>
    <rPh sb="6" eb="9">
      <t>ヤマブキチョウ</t>
    </rPh>
    <rPh sb="19" eb="20">
      <t>カイ</t>
    </rPh>
    <phoneticPr fontId="3"/>
  </si>
  <si>
    <t>03-5579-8463</t>
    <phoneticPr fontId="3"/>
  </si>
  <si>
    <t>03-5579-8785</t>
    <phoneticPr fontId="3"/>
  </si>
  <si>
    <t>shisanseibi@tcvb.co.jp</t>
    <phoneticPr fontId="3"/>
  </si>
  <si>
    <t>-</t>
    <phoneticPr fontId="3"/>
  </si>
  <si>
    <t>〇</t>
  </si>
  <si>
    <t>開業30年を超え、当館顧客も年々高齢化してきており、バリアフリー化の必要性を感じているが、開業当初よりバリアフリー化について積極的に取組んでこなかったため、館内各所に段差などのバリアが多く存在する状況である。</t>
    <rPh sb="0" eb="2">
      <t>カイギョウ</t>
    </rPh>
    <rPh sb="4" eb="5">
      <t>ネン</t>
    </rPh>
    <rPh sb="6" eb="7">
      <t>コ</t>
    </rPh>
    <rPh sb="9" eb="11">
      <t>トウカン</t>
    </rPh>
    <rPh sb="11" eb="13">
      <t>コキャク</t>
    </rPh>
    <rPh sb="14" eb="16">
      <t>ネンネン</t>
    </rPh>
    <rPh sb="16" eb="19">
      <t>コウレイカ</t>
    </rPh>
    <rPh sb="32" eb="33">
      <t>カ</t>
    </rPh>
    <rPh sb="34" eb="37">
      <t>ヒツヨウセイ</t>
    </rPh>
    <rPh sb="38" eb="39">
      <t>カン</t>
    </rPh>
    <rPh sb="45" eb="47">
      <t>カイギョウ</t>
    </rPh>
    <rPh sb="47" eb="49">
      <t>トウショ</t>
    </rPh>
    <rPh sb="57" eb="58">
      <t>カ</t>
    </rPh>
    <rPh sb="62" eb="65">
      <t>セッキョクテキ</t>
    </rPh>
    <rPh sb="66" eb="68">
      <t>トリク</t>
    </rPh>
    <rPh sb="78" eb="80">
      <t>カンナイ</t>
    </rPh>
    <rPh sb="80" eb="82">
      <t>カクショ</t>
    </rPh>
    <rPh sb="83" eb="85">
      <t>ダンサ</t>
    </rPh>
    <rPh sb="92" eb="93">
      <t>オオ</t>
    </rPh>
    <rPh sb="94" eb="96">
      <t>ソンザイ</t>
    </rPh>
    <rPh sb="98" eb="100">
      <t>ジョウキョウ</t>
    </rPh>
    <phoneticPr fontId="3"/>
  </si>
  <si>
    <t>館内施設や客室内に段差が多く存在するため、館内全体のバリアフリー化について検討したい。特に、客室は車椅子使用者用客室がないため、現行法に則り7室の設置を検討している。どのタイプの客室で整備するのが良いのか含め、確認したい。また、館内の動線についても確認したい。</t>
    <rPh sb="0" eb="2">
      <t>カンナイ</t>
    </rPh>
    <rPh sb="2" eb="4">
      <t>シセツ</t>
    </rPh>
    <rPh sb="5" eb="7">
      <t>キャクシツ</t>
    </rPh>
    <rPh sb="7" eb="8">
      <t>ナイ</t>
    </rPh>
    <rPh sb="9" eb="11">
      <t>ダンサ</t>
    </rPh>
    <rPh sb="12" eb="13">
      <t>オオ</t>
    </rPh>
    <rPh sb="14" eb="16">
      <t>ソンザイ</t>
    </rPh>
    <rPh sb="21" eb="23">
      <t>カンナイ</t>
    </rPh>
    <rPh sb="23" eb="25">
      <t>ゼンタイ</t>
    </rPh>
    <rPh sb="32" eb="33">
      <t>カ</t>
    </rPh>
    <rPh sb="37" eb="39">
      <t>ケントウ</t>
    </rPh>
    <rPh sb="43" eb="44">
      <t>トク</t>
    </rPh>
    <rPh sb="46" eb="48">
      <t>キャクシツ</t>
    </rPh>
    <rPh sb="49" eb="52">
      <t>クルマイス</t>
    </rPh>
    <rPh sb="52" eb="56">
      <t>シヨウシャヨウ</t>
    </rPh>
    <rPh sb="56" eb="58">
      <t>キャクシツ</t>
    </rPh>
    <rPh sb="64" eb="67">
      <t>ゲンコウホウ</t>
    </rPh>
    <rPh sb="68" eb="69">
      <t>ノット</t>
    </rPh>
    <rPh sb="71" eb="72">
      <t>シツ</t>
    </rPh>
    <rPh sb="73" eb="75">
      <t>セッチ</t>
    </rPh>
    <rPh sb="76" eb="78">
      <t>ケントウ</t>
    </rPh>
    <rPh sb="89" eb="91">
      <t>キャクシツ</t>
    </rPh>
    <rPh sb="92" eb="94">
      <t>セイビ</t>
    </rPh>
    <rPh sb="98" eb="99">
      <t>ヨ</t>
    </rPh>
    <rPh sb="102" eb="103">
      <t>フク</t>
    </rPh>
    <rPh sb="105" eb="107">
      <t>カクニン</t>
    </rPh>
    <rPh sb="114" eb="116">
      <t>カンナイ</t>
    </rPh>
    <rPh sb="117" eb="119">
      <t>ドウセン</t>
    </rPh>
    <rPh sb="124" eb="126">
      <t>カクニン</t>
    </rPh>
    <phoneticPr fontId="3"/>
  </si>
  <si>
    <t>〇客室階用エレベーター12基の内、3基を下記の通りバリアフリーに対応したものへ改修する。
・車椅子使用者用の副操作盤の設置・かご内に鏡と手すりを設置・操作盤に点字を設置し、ボタンは凸文字とする・音声案内を追加
〇地下1階の宴会ロビーに授乳室を設置し、下記の設備を設ける。
・ベビーベッドの設置・授乳用いすの設置・調乳用給湯器の設置</t>
    <rPh sb="1" eb="3">
      <t>キャクシツ</t>
    </rPh>
    <rPh sb="3" eb="4">
      <t>カイ</t>
    </rPh>
    <rPh sb="4" eb="5">
      <t>ヨウ</t>
    </rPh>
    <rPh sb="13" eb="14">
      <t>キ</t>
    </rPh>
    <rPh sb="15" eb="16">
      <t>ウチ</t>
    </rPh>
    <rPh sb="18" eb="19">
      <t>キ</t>
    </rPh>
    <rPh sb="20" eb="22">
      <t>カキ</t>
    </rPh>
    <rPh sb="23" eb="24">
      <t>トオ</t>
    </rPh>
    <rPh sb="32" eb="34">
      <t>タイオウ</t>
    </rPh>
    <rPh sb="39" eb="41">
      <t>カイシュウ</t>
    </rPh>
    <rPh sb="46" eb="52">
      <t>クルマイスシヨウシャ</t>
    </rPh>
    <rPh sb="52" eb="53">
      <t>ヨウ</t>
    </rPh>
    <rPh sb="54" eb="55">
      <t>フク</t>
    </rPh>
    <rPh sb="55" eb="58">
      <t>ソウサバン</t>
    </rPh>
    <rPh sb="59" eb="61">
      <t>セッチ</t>
    </rPh>
    <rPh sb="64" eb="65">
      <t>ナイ</t>
    </rPh>
    <rPh sb="66" eb="67">
      <t>カガミ</t>
    </rPh>
    <rPh sb="68" eb="69">
      <t>テ</t>
    </rPh>
    <rPh sb="72" eb="74">
      <t>セッチ</t>
    </rPh>
    <rPh sb="75" eb="78">
      <t>ソウサバン</t>
    </rPh>
    <rPh sb="79" eb="81">
      <t>テンジ</t>
    </rPh>
    <rPh sb="82" eb="84">
      <t>セッチ</t>
    </rPh>
    <rPh sb="90" eb="91">
      <t>トツ</t>
    </rPh>
    <rPh sb="91" eb="93">
      <t>モジ</t>
    </rPh>
    <rPh sb="97" eb="99">
      <t>オンセイ</t>
    </rPh>
    <rPh sb="99" eb="101">
      <t>アンナイ</t>
    </rPh>
    <rPh sb="102" eb="104">
      <t>ツイカ</t>
    </rPh>
    <rPh sb="106" eb="108">
      <t>チカ</t>
    </rPh>
    <rPh sb="109" eb="110">
      <t>カイ</t>
    </rPh>
    <rPh sb="111" eb="113">
      <t>エンカイ</t>
    </rPh>
    <rPh sb="117" eb="119">
      <t>ジュニュウ</t>
    </rPh>
    <rPh sb="119" eb="120">
      <t>シツ</t>
    </rPh>
    <rPh sb="121" eb="123">
      <t>セッチ</t>
    </rPh>
    <rPh sb="125" eb="127">
      <t>カキ</t>
    </rPh>
    <rPh sb="128" eb="130">
      <t>セツビ</t>
    </rPh>
    <rPh sb="131" eb="132">
      <t>モウ</t>
    </rPh>
    <rPh sb="144" eb="146">
      <t>セッチ</t>
    </rPh>
    <rPh sb="147" eb="149">
      <t>ジュニュウ</t>
    </rPh>
    <rPh sb="149" eb="150">
      <t>ヨウ</t>
    </rPh>
    <rPh sb="153" eb="155">
      <t>セッチ</t>
    </rPh>
    <rPh sb="156" eb="158">
      <t>チョウニュウ</t>
    </rPh>
    <rPh sb="158" eb="159">
      <t>ヨウ</t>
    </rPh>
    <rPh sb="159" eb="162">
      <t>キュウトウキ</t>
    </rPh>
    <rPh sb="163" eb="165">
      <t>セッチ</t>
    </rPh>
    <phoneticPr fontId="3"/>
  </si>
  <si>
    <t>〇館内客室の内、40㎡を3室、また20㎡の8室を改修し40㎡4室として、32㎡の3室も48㎡2室として計9室（改修前14室）に、下記の設備を設け、車椅子使用者用客室として整備する。
・客室入口有効幅を75cmから90cmへ拡張する。(1室のみ85cm)・浴室等出入口有効幅も80cmとする。
・ベッドルーム及び浴室等に150cmの回転径のとれるスペースを確保する。
・スロープを設置し段差を解消する。・手すり、スイッチ等は基準に沿った位置に設置する。
〇館内客室の内、40㎡の3室に下記の改修を行い、一般客室として整備する。
・客室出入口扉の丁番を交換し、有効幅を75cmから80cmへ拡張する。・スロープを設置し段差を解消する。
・浴室等の出入口有効幅も75cm以上とし、客室内の通路も75cm以上の幅を確保する。(1室のみ70cm)</t>
    <rPh sb="1" eb="3">
      <t>カンナイ</t>
    </rPh>
    <rPh sb="3" eb="5">
      <t>キャクシツ</t>
    </rPh>
    <rPh sb="6" eb="7">
      <t>ウチ</t>
    </rPh>
    <rPh sb="13" eb="14">
      <t>シツ</t>
    </rPh>
    <rPh sb="24" eb="26">
      <t>カイシュウ</t>
    </rPh>
    <rPh sb="41" eb="42">
      <t>シツ</t>
    </rPh>
    <rPh sb="47" eb="48">
      <t>シツ</t>
    </rPh>
    <rPh sb="51" eb="52">
      <t>ケイ</t>
    </rPh>
    <rPh sb="53" eb="54">
      <t>シツ</t>
    </rPh>
    <rPh sb="55" eb="57">
      <t>カイシュウ</t>
    </rPh>
    <rPh sb="57" eb="58">
      <t>マエ</t>
    </rPh>
    <rPh sb="60" eb="61">
      <t>シツ</t>
    </rPh>
    <rPh sb="64" eb="66">
      <t>カキ</t>
    </rPh>
    <rPh sb="67" eb="69">
      <t>セツビ</t>
    </rPh>
    <rPh sb="70" eb="71">
      <t>モウ</t>
    </rPh>
    <rPh sb="73" eb="80">
      <t>クルマイスシヨウシャヨウ</t>
    </rPh>
    <rPh sb="80" eb="82">
      <t>キャクシツ</t>
    </rPh>
    <rPh sb="85" eb="87">
      <t>セイビ</t>
    </rPh>
    <rPh sb="92" eb="94">
      <t>キャクシツ</t>
    </rPh>
    <rPh sb="94" eb="96">
      <t>イリグチ</t>
    </rPh>
    <rPh sb="96" eb="98">
      <t>ユウコウ</t>
    </rPh>
    <rPh sb="98" eb="99">
      <t>ハバ</t>
    </rPh>
    <rPh sb="111" eb="113">
      <t>カクチョウ</t>
    </rPh>
    <rPh sb="118" eb="119">
      <t>シツ</t>
    </rPh>
    <rPh sb="127" eb="130">
      <t>ヨクシツトウ</t>
    </rPh>
    <rPh sb="130" eb="133">
      <t>デイリグチ</t>
    </rPh>
    <rPh sb="133" eb="135">
      <t>ユウコウ</t>
    </rPh>
    <rPh sb="135" eb="136">
      <t>ハバ</t>
    </rPh>
    <rPh sb="153" eb="154">
      <t>オヨ</t>
    </rPh>
    <rPh sb="155" eb="157">
      <t>ヨクシツ</t>
    </rPh>
    <rPh sb="157" eb="158">
      <t>トウ</t>
    </rPh>
    <rPh sb="165" eb="167">
      <t>カイテン</t>
    </rPh>
    <rPh sb="167" eb="168">
      <t>ケイ</t>
    </rPh>
    <rPh sb="177" eb="179">
      <t>カクホ</t>
    </rPh>
    <rPh sb="189" eb="191">
      <t>セッチ</t>
    </rPh>
    <rPh sb="192" eb="194">
      <t>ダンサ</t>
    </rPh>
    <rPh sb="195" eb="197">
      <t>カイショウ</t>
    </rPh>
    <rPh sb="201" eb="202">
      <t>テ</t>
    </rPh>
    <rPh sb="209" eb="210">
      <t>トウ</t>
    </rPh>
    <rPh sb="211" eb="213">
      <t>キジュン</t>
    </rPh>
    <rPh sb="214" eb="215">
      <t>ソ</t>
    </rPh>
    <rPh sb="217" eb="219">
      <t>イチ</t>
    </rPh>
    <rPh sb="220" eb="222">
      <t>セッチ</t>
    </rPh>
    <rPh sb="227" eb="229">
      <t>カンナイ</t>
    </rPh>
    <rPh sb="229" eb="231">
      <t>キャクシツ</t>
    </rPh>
    <rPh sb="232" eb="233">
      <t>ウチ</t>
    </rPh>
    <rPh sb="239" eb="240">
      <t>シツ</t>
    </rPh>
    <rPh sb="241" eb="243">
      <t>カキ</t>
    </rPh>
    <rPh sb="244" eb="246">
      <t>カイシュウ</t>
    </rPh>
    <rPh sb="247" eb="248">
      <t>オコナ</t>
    </rPh>
    <rPh sb="250" eb="252">
      <t>イッパン</t>
    </rPh>
    <rPh sb="252" eb="254">
      <t>キャクシツ</t>
    </rPh>
    <rPh sb="257" eb="259">
      <t>セイビ</t>
    </rPh>
    <rPh sb="264" eb="266">
      <t>キャクシツ</t>
    </rPh>
    <rPh sb="266" eb="269">
      <t>デイリグチ</t>
    </rPh>
    <rPh sb="269" eb="270">
      <t>トビラ</t>
    </rPh>
    <rPh sb="271" eb="273">
      <t>チョウバン</t>
    </rPh>
    <rPh sb="274" eb="276">
      <t>コウカン</t>
    </rPh>
    <rPh sb="278" eb="280">
      <t>ユウコウ</t>
    </rPh>
    <rPh sb="280" eb="281">
      <t>ハバ</t>
    </rPh>
    <rPh sb="293" eb="295">
      <t>カクチョウ</t>
    </rPh>
    <rPh sb="304" eb="306">
      <t>セッチ</t>
    </rPh>
    <rPh sb="307" eb="309">
      <t>ダンサ</t>
    </rPh>
    <rPh sb="310" eb="312">
      <t>カイショウ</t>
    </rPh>
    <rPh sb="321" eb="324">
      <t>デイリグチ</t>
    </rPh>
    <rPh sb="337" eb="339">
      <t>キャクシツ</t>
    </rPh>
    <rPh sb="339" eb="340">
      <t>ナイ</t>
    </rPh>
    <rPh sb="341" eb="343">
      <t>ツウロ</t>
    </rPh>
    <rPh sb="348" eb="350">
      <t>イジョウ</t>
    </rPh>
    <rPh sb="351" eb="352">
      <t>ハバ</t>
    </rPh>
    <rPh sb="353" eb="355">
      <t>カクホ</t>
    </rPh>
    <rPh sb="360" eb="361">
      <t>シツ</t>
    </rPh>
    <phoneticPr fontId="3"/>
  </si>
  <si>
    <t>〇</t>
    <phoneticPr fontId="3"/>
  </si>
  <si>
    <t>1/25</t>
    <phoneticPr fontId="3"/>
  </si>
  <si>
    <t>施設出入口にフロアマットを敷いているが、滑り止め等で可能な限り固定している。
また、24時間スタッフが確認できるため、必要に応じて人的介助を行う。</t>
    <rPh sb="0" eb="5">
      <t>シセツデイリグチ</t>
    </rPh>
    <rPh sb="13" eb="14">
      <t>シ</t>
    </rPh>
    <rPh sb="20" eb="21">
      <t>スベ</t>
    </rPh>
    <rPh sb="22" eb="23">
      <t>ド</t>
    </rPh>
    <rPh sb="24" eb="25">
      <t>トウ</t>
    </rPh>
    <rPh sb="26" eb="28">
      <t>カノウ</t>
    </rPh>
    <rPh sb="29" eb="30">
      <t>カギ</t>
    </rPh>
    <rPh sb="31" eb="33">
      <t>コテイ</t>
    </rPh>
    <rPh sb="44" eb="46">
      <t>ジカン</t>
    </rPh>
    <rPh sb="51" eb="53">
      <t>カクニン</t>
    </rPh>
    <rPh sb="59" eb="61">
      <t>ヒツヨウ</t>
    </rPh>
    <rPh sb="62" eb="63">
      <t>オウ</t>
    </rPh>
    <rPh sb="65" eb="67">
      <t>ジンテキ</t>
    </rPh>
    <rPh sb="67" eb="69">
      <t>カイジョ</t>
    </rPh>
    <rPh sb="70" eb="71">
      <t>オコナ</t>
    </rPh>
    <phoneticPr fontId="3"/>
  </si>
  <si>
    <t>購入予定の備品が廃番となり、購入備品を変更するため。
整備する客室数を変更するため。</t>
    <rPh sb="0" eb="2">
      <t>コウニュウ</t>
    </rPh>
    <rPh sb="2" eb="4">
      <t>ヨテイ</t>
    </rPh>
    <rPh sb="5" eb="7">
      <t>ビヒン</t>
    </rPh>
    <rPh sb="8" eb="9">
      <t>ハイ</t>
    </rPh>
    <rPh sb="9" eb="10">
      <t>バン</t>
    </rPh>
    <rPh sb="14" eb="16">
      <t>コウニュウ</t>
    </rPh>
    <rPh sb="16" eb="18">
      <t>ビヒン</t>
    </rPh>
    <rPh sb="19" eb="21">
      <t>ヘンコウ</t>
    </rPh>
    <rPh sb="27" eb="29">
      <t>セイビ</t>
    </rPh>
    <rPh sb="31" eb="34">
      <t>キャクシツスウ</t>
    </rPh>
    <rPh sb="35" eb="37">
      <t>ヘンコウ</t>
    </rPh>
    <phoneticPr fontId="3"/>
  </si>
  <si>
    <t>変更なし</t>
    <rPh sb="0" eb="2">
      <t>ヘンコウ</t>
    </rPh>
    <phoneticPr fontId="3"/>
  </si>
  <si>
    <t>客室については取り下げ、館内動線に重点を置いて調査する。</t>
    <rPh sb="0" eb="2">
      <t>キャクシツ</t>
    </rPh>
    <rPh sb="7" eb="8">
      <t>ト</t>
    </rPh>
    <rPh sb="9" eb="10">
      <t>サ</t>
    </rPh>
    <rPh sb="12" eb="14">
      <t>カンナイ</t>
    </rPh>
    <rPh sb="14" eb="16">
      <t>ドウセン</t>
    </rPh>
    <rPh sb="17" eb="19">
      <t>ジュウテン</t>
    </rPh>
    <rPh sb="20" eb="21">
      <t>オ</t>
    </rPh>
    <rPh sb="23" eb="25">
      <t>チョウサ</t>
    </rPh>
    <phoneticPr fontId="3"/>
  </si>
  <si>
    <t>車椅子使用者用客室のうち、20㎡の８室の改修を４室に変更し、40㎡2部屋とし、合計7室（改修前10室）とする。</t>
    <rPh sb="6" eb="7">
      <t>ヨウ</t>
    </rPh>
    <rPh sb="7" eb="9">
      <t>キャクシツ</t>
    </rPh>
    <rPh sb="18" eb="19">
      <t>シツ</t>
    </rPh>
    <rPh sb="20" eb="22">
      <t>カイシュウ</t>
    </rPh>
    <rPh sb="24" eb="25">
      <t>シツ</t>
    </rPh>
    <rPh sb="26" eb="28">
      <t>ヘンコウ</t>
    </rPh>
    <rPh sb="34" eb="36">
      <t>ヘヤ</t>
    </rPh>
    <rPh sb="39" eb="41">
      <t>ゴウケイ</t>
    </rPh>
    <rPh sb="42" eb="43">
      <t>シツ</t>
    </rPh>
    <rPh sb="44" eb="46">
      <t>カイシュウ</t>
    </rPh>
    <rPh sb="46" eb="47">
      <t>マエ</t>
    </rPh>
    <rPh sb="49" eb="50">
      <t>シツ</t>
    </rPh>
    <phoneticPr fontId="3"/>
  </si>
  <si>
    <t>購入予定だった車椅子（品番を記入）が廃盤となったため、購入する車椅子を変更する（変更後品番を記入）</t>
    <rPh sb="0" eb="2">
      <t>コウニュウ</t>
    </rPh>
    <rPh sb="2" eb="4">
      <t>ヨテイ</t>
    </rPh>
    <rPh sb="7" eb="10">
      <t>クルマイス</t>
    </rPh>
    <rPh sb="11" eb="13">
      <t>ヒンバン</t>
    </rPh>
    <rPh sb="14" eb="16">
      <t>キニュウ</t>
    </rPh>
    <rPh sb="18" eb="20">
      <t>ハイバン</t>
    </rPh>
    <rPh sb="27" eb="29">
      <t>コウニュウ</t>
    </rPh>
    <rPh sb="31" eb="34">
      <t>クルマイス</t>
    </rPh>
    <rPh sb="35" eb="37">
      <t>ヘンコウ</t>
    </rPh>
    <rPh sb="40" eb="42">
      <t>ヘンコウ</t>
    </rPh>
    <rPh sb="42" eb="43">
      <t>ゴ</t>
    </rPh>
    <rPh sb="43" eb="45">
      <t>ヒンバン</t>
    </rPh>
    <rPh sb="46" eb="48">
      <t>キニュウ</t>
    </rPh>
    <phoneticPr fontId="3"/>
  </si>
  <si>
    <t>館内においてバリアフリー化が必要な箇所が多く存在することが分かった。対象範囲も多いことからバリアフリー化させるには、多くの費用が掛かることも確認できた。</t>
    <rPh sb="0" eb="2">
      <t>カンナイ</t>
    </rPh>
    <rPh sb="12" eb="13">
      <t>カ</t>
    </rPh>
    <rPh sb="14" eb="16">
      <t>ヒツヨウ</t>
    </rPh>
    <rPh sb="17" eb="19">
      <t>カショ</t>
    </rPh>
    <rPh sb="20" eb="21">
      <t>オオ</t>
    </rPh>
    <rPh sb="22" eb="24">
      <t>ソンザイ</t>
    </rPh>
    <rPh sb="29" eb="30">
      <t>ワ</t>
    </rPh>
    <rPh sb="34" eb="36">
      <t>タイショウ</t>
    </rPh>
    <rPh sb="36" eb="38">
      <t>ハンイ</t>
    </rPh>
    <rPh sb="39" eb="40">
      <t>オオ</t>
    </rPh>
    <rPh sb="51" eb="52">
      <t>カ</t>
    </rPh>
    <rPh sb="58" eb="59">
      <t>オオ</t>
    </rPh>
    <rPh sb="61" eb="63">
      <t>ヒヨウ</t>
    </rPh>
    <rPh sb="64" eb="65">
      <t>カ</t>
    </rPh>
    <rPh sb="70" eb="72">
      <t>カクニン</t>
    </rPh>
    <phoneticPr fontId="3"/>
  </si>
  <si>
    <t>今回のコンサルティングの結果を社内で共有し、バリアフリー化へ向けた整備の必要性やその方針について、社内で議論したいと思う。</t>
    <rPh sb="0" eb="2">
      <t>コンカイ</t>
    </rPh>
    <rPh sb="12" eb="14">
      <t>ケッカ</t>
    </rPh>
    <rPh sb="15" eb="17">
      <t>シャナイ</t>
    </rPh>
    <rPh sb="18" eb="20">
      <t>キョウユウ</t>
    </rPh>
    <rPh sb="28" eb="29">
      <t>カ</t>
    </rPh>
    <rPh sb="30" eb="31">
      <t>ム</t>
    </rPh>
    <rPh sb="33" eb="35">
      <t>セイビ</t>
    </rPh>
    <rPh sb="36" eb="39">
      <t>ヒツヨウセイ</t>
    </rPh>
    <rPh sb="42" eb="44">
      <t>ホウシン</t>
    </rPh>
    <rPh sb="49" eb="51">
      <t>シャナイ</t>
    </rPh>
    <rPh sb="52" eb="54">
      <t>ギロン</t>
    </rPh>
    <rPh sb="58" eb="59">
      <t>オモ</t>
    </rPh>
    <phoneticPr fontId="3"/>
  </si>
  <si>
    <t>〇客室階用エレベーター12基の内、3基を下記の通りバリアフリーに対応したものへ改修した。
・車椅子使用者用の副操作盤の設置・かご内に鏡と手すりを設置・操作盤に点字を設置し、ボタンは凸文字とする・音声案内を追加
〇地下1階の宴会ロビーに授乳室を設置し、下記の設備を設けた。
・ベビーベッドの設置・授乳用いすの設置・調乳用給湯器の設置</t>
    <phoneticPr fontId="3"/>
  </si>
  <si>
    <r>
      <t>〇館内客室の内、40㎡を3室、また20㎡の</t>
    </r>
    <r>
      <rPr>
        <sz val="9"/>
        <color theme="1"/>
        <rFont val="游ゴシック"/>
        <family val="3"/>
        <charset val="128"/>
      </rPr>
      <t>４</t>
    </r>
    <r>
      <rPr>
        <sz val="9"/>
        <color theme="1"/>
        <rFont val="游ゴシック"/>
        <family val="3"/>
        <charset val="128"/>
        <scheme val="minor"/>
      </rPr>
      <t>室を改修し40㎡</t>
    </r>
    <r>
      <rPr>
        <sz val="9"/>
        <color theme="1"/>
        <rFont val="游ゴシック"/>
        <family val="3"/>
        <charset val="128"/>
      </rPr>
      <t>２</t>
    </r>
    <r>
      <rPr>
        <sz val="9"/>
        <color theme="1"/>
        <rFont val="游ゴシック"/>
        <family val="3"/>
        <charset val="128"/>
        <scheme val="minor"/>
      </rPr>
      <t>室として、32㎡の3室も48㎡2室として計７室（改修前10室）に、下記の設備を設け、車椅子使用者用客室として整備した。
・客室入口有効幅を75cmから90cmへ拡張(1室のみ85cm)・浴室等出入口有効幅80cm
・ベッドルーム及び浴室等に150cmの回転径のとれるスペースを確保
・スロープを設置し段差を解消・手すり、スイッチ等は基準に沿った位置に設置
〇館内客室の内、40㎡の3室に下記の改修を行い、一般客室として整備した。
・客室出入口扉の丁番を交換し、有効幅を75cmから80cmへ拡張・スロープを設置し段差を解消
・浴室等の出入口有効幅も75cm以上とし、客室内の通路も75cm以上の幅を確保(1室のみ70cm)</t>
    </r>
    <rPh sb="1" eb="3">
      <t>カンナイ</t>
    </rPh>
    <rPh sb="3" eb="5">
      <t>キャクシツ</t>
    </rPh>
    <rPh sb="6" eb="7">
      <t>ウチ</t>
    </rPh>
    <rPh sb="13" eb="14">
      <t>シツ</t>
    </rPh>
    <rPh sb="24" eb="26">
      <t>カイシュウ</t>
    </rPh>
    <rPh sb="41" eb="42">
      <t>シツ</t>
    </rPh>
    <rPh sb="47" eb="48">
      <t>シツ</t>
    </rPh>
    <rPh sb="51" eb="52">
      <t>ケイ</t>
    </rPh>
    <rPh sb="53" eb="54">
      <t>シツ</t>
    </rPh>
    <rPh sb="55" eb="57">
      <t>カイシュウ</t>
    </rPh>
    <rPh sb="57" eb="58">
      <t>マエ</t>
    </rPh>
    <rPh sb="60" eb="61">
      <t>シツ</t>
    </rPh>
    <rPh sb="64" eb="66">
      <t>カキ</t>
    </rPh>
    <rPh sb="67" eb="69">
      <t>セツビ</t>
    </rPh>
    <rPh sb="70" eb="71">
      <t>モウ</t>
    </rPh>
    <rPh sb="73" eb="80">
      <t>クルマイスシヨウシャヨウ</t>
    </rPh>
    <rPh sb="80" eb="82">
      <t>キャクシツ</t>
    </rPh>
    <rPh sb="85" eb="87">
      <t>セイビ</t>
    </rPh>
    <rPh sb="92" eb="94">
      <t>キャクシツ</t>
    </rPh>
    <rPh sb="94" eb="96">
      <t>イリグチ</t>
    </rPh>
    <rPh sb="96" eb="98">
      <t>ユウコウ</t>
    </rPh>
    <rPh sb="98" eb="99">
      <t>ハバ</t>
    </rPh>
    <rPh sb="111" eb="113">
      <t>カクチョウ</t>
    </rPh>
    <rPh sb="115" eb="116">
      <t>シツ</t>
    </rPh>
    <rPh sb="124" eb="127">
      <t>ヨクシツトウ</t>
    </rPh>
    <rPh sb="127" eb="130">
      <t>デイリグチ</t>
    </rPh>
    <rPh sb="130" eb="132">
      <t>ユウコウ</t>
    </rPh>
    <rPh sb="132" eb="133">
      <t>ハバ</t>
    </rPh>
    <rPh sb="145" eb="146">
      <t>オヨ</t>
    </rPh>
    <rPh sb="147" eb="149">
      <t>ヨクシツ</t>
    </rPh>
    <rPh sb="149" eb="150">
      <t>トウ</t>
    </rPh>
    <rPh sb="157" eb="159">
      <t>カイテン</t>
    </rPh>
    <rPh sb="159" eb="160">
      <t>ケイ</t>
    </rPh>
    <rPh sb="169" eb="171">
      <t>カクホ</t>
    </rPh>
    <rPh sb="178" eb="180">
      <t>セッチ</t>
    </rPh>
    <rPh sb="181" eb="183">
      <t>ダンサ</t>
    </rPh>
    <rPh sb="184" eb="186">
      <t>カイショウ</t>
    </rPh>
    <rPh sb="187" eb="188">
      <t>テ</t>
    </rPh>
    <rPh sb="195" eb="196">
      <t>トウ</t>
    </rPh>
    <rPh sb="197" eb="199">
      <t>キジュン</t>
    </rPh>
    <rPh sb="200" eb="201">
      <t>ソ</t>
    </rPh>
    <rPh sb="203" eb="205">
      <t>イチ</t>
    </rPh>
    <rPh sb="206" eb="208">
      <t>セッチ</t>
    </rPh>
    <rPh sb="210" eb="212">
      <t>カンナイ</t>
    </rPh>
    <rPh sb="212" eb="214">
      <t>キャクシツ</t>
    </rPh>
    <rPh sb="215" eb="216">
      <t>ウチ</t>
    </rPh>
    <rPh sb="222" eb="223">
      <t>シツ</t>
    </rPh>
    <rPh sb="224" eb="226">
      <t>カキ</t>
    </rPh>
    <rPh sb="227" eb="229">
      <t>カイシュウ</t>
    </rPh>
    <rPh sb="230" eb="231">
      <t>オコナ</t>
    </rPh>
    <rPh sb="233" eb="235">
      <t>イッパン</t>
    </rPh>
    <rPh sb="235" eb="237">
      <t>キャクシツ</t>
    </rPh>
    <rPh sb="240" eb="242">
      <t>セイビ</t>
    </rPh>
    <rPh sb="247" eb="249">
      <t>キャクシツ</t>
    </rPh>
    <rPh sb="249" eb="252">
      <t>デイリグチ</t>
    </rPh>
    <rPh sb="252" eb="253">
      <t>トビラ</t>
    </rPh>
    <rPh sb="254" eb="256">
      <t>チョウバン</t>
    </rPh>
    <rPh sb="257" eb="259">
      <t>コウカン</t>
    </rPh>
    <rPh sb="261" eb="263">
      <t>ユウコウ</t>
    </rPh>
    <rPh sb="263" eb="264">
      <t>ハバ</t>
    </rPh>
    <rPh sb="276" eb="278">
      <t>カクチョウ</t>
    </rPh>
    <rPh sb="284" eb="286">
      <t>セッチ</t>
    </rPh>
    <rPh sb="287" eb="289">
      <t>ダンサ</t>
    </rPh>
    <rPh sb="290" eb="292">
      <t>カイショウ</t>
    </rPh>
    <rPh sb="297" eb="300">
      <t>デイリグチ</t>
    </rPh>
    <rPh sb="313" eb="315">
      <t>キャクシツ</t>
    </rPh>
    <rPh sb="315" eb="316">
      <t>ナイ</t>
    </rPh>
    <rPh sb="317" eb="319">
      <t>ツウロ</t>
    </rPh>
    <rPh sb="324" eb="326">
      <t>イジョウ</t>
    </rPh>
    <rPh sb="327" eb="328">
      <t>ハバ</t>
    </rPh>
    <rPh sb="329" eb="331">
      <t>カクホ</t>
    </rPh>
    <rPh sb="333" eb="334">
      <t>シツ</t>
    </rPh>
    <phoneticPr fontId="3"/>
  </si>
  <si>
    <t>・客室整備で改修を行った客室で利用することを想定し、シャワーチェア、移乗台(各12台)
・館内移動のため貸し出し用車椅子(３台)
　　　　　　　　　　　　　　　　　　　を購入した。</t>
    <rPh sb="38" eb="39">
      <t>カク</t>
    </rPh>
    <rPh sb="41" eb="42">
      <t>ダイ</t>
    </rPh>
    <rPh sb="85" eb="87">
      <t>コウニュウ</t>
    </rPh>
    <phoneticPr fontId="3"/>
  </si>
  <si>
    <t>2021年度</t>
    <rPh sb="4" eb="6">
      <t>ネンド</t>
    </rPh>
    <phoneticPr fontId="3"/>
  </si>
  <si>
    <t>2019年度以前）</t>
    <rPh sb="4" eb="6">
      <t>ネンド</t>
    </rPh>
    <rPh sb="6" eb="8">
      <t>イゼン</t>
    </rPh>
    <phoneticPr fontId="3"/>
  </si>
  <si>
    <r>
      <t>一般客室</t>
    </r>
    <r>
      <rPr>
        <vertAlign val="superscript"/>
        <sz val="11"/>
        <color theme="1"/>
        <rFont val="游ゴシック"/>
        <family val="3"/>
        <charset val="128"/>
        <scheme val="minor"/>
      </rPr>
      <t>※</t>
    </r>
    <rPh sb="0" eb="2">
      <t>イッパン</t>
    </rPh>
    <rPh sb="2" eb="4">
      <t>キャクシツ</t>
    </rPh>
    <phoneticPr fontId="3"/>
  </si>
  <si>
    <t>※建築物バリアフリー条例に定める一般客室</t>
    <rPh sb="1" eb="4">
      <t>ケンチクブツ</t>
    </rPh>
    <rPh sb="10" eb="12">
      <t>ジョウレイ</t>
    </rPh>
    <rPh sb="13" eb="14">
      <t>サダ</t>
    </rPh>
    <rPh sb="16" eb="20">
      <t>イッパンキャクシツ</t>
    </rPh>
    <phoneticPr fontId="3"/>
  </si>
  <si>
    <t>・客室整備で改修を行った客室で利用することを想定し、シャワーチェア、移乗台(各12台)
・館内移動のため貸し出し用車椅子(３台)を購入する。</t>
    <rPh sb="38" eb="39">
      <t>カク</t>
    </rPh>
    <rPh sb="41" eb="42">
      <t>ダイ</t>
    </rPh>
    <rPh sb="65" eb="67">
      <t>コウニュウ</t>
    </rPh>
    <phoneticPr fontId="3"/>
  </si>
  <si>
    <r>
      <t>一般客室</t>
    </r>
    <r>
      <rPr>
        <vertAlign val="superscript"/>
        <sz val="8"/>
        <color theme="1"/>
        <rFont val="游ゴシック"/>
        <family val="3"/>
        <charset val="128"/>
        <scheme val="minor"/>
      </rPr>
      <t>※</t>
    </r>
    <rPh sb="0" eb="2">
      <t>イッパン</t>
    </rPh>
    <rPh sb="2" eb="4">
      <t>キャクシツ</t>
    </rPh>
    <phoneticPr fontId="3"/>
  </si>
  <si>
    <t>3／4</t>
    <phoneticPr fontId="3"/>
  </si>
  <si>
    <t>令和○年☆月▲日付○公東観産観第△号で交付決定を受けた宿泊施設バリアフリー化支援補助金に係る事業実績について、下記のとおり報告します。</t>
    <rPh sb="13" eb="14">
      <t>サン</t>
    </rPh>
    <rPh sb="14" eb="15">
      <t>カン</t>
    </rPh>
    <phoneticPr fontId="3"/>
  </si>
  <si>
    <t>代表取締役　観光　花子</t>
    <rPh sb="0" eb="2">
      <t>ダイヒョウ</t>
    </rPh>
    <rPh sb="2" eb="5">
      <t>トリシマリヤク</t>
    </rPh>
    <rPh sb="6" eb="8">
      <t>カンコウ</t>
    </rPh>
    <rPh sb="9" eb="11">
      <t>ハナコ</t>
    </rPh>
    <phoneticPr fontId="3"/>
  </si>
  <si>
    <t>財団　太郎</t>
    <rPh sb="0" eb="2">
      <t>ザイダン</t>
    </rPh>
    <rPh sb="3" eb="5">
      <t>タロウ</t>
    </rPh>
    <phoneticPr fontId="3"/>
  </si>
  <si>
    <t xml:space="preserve"> 令和○年☆月▲日付○公東観産観第△号で交付決定を受けた宿泊施設バリアフリー化支援補助金に係る事業の内容を下記のとおり変更したく申請します。</t>
    <rPh sb="1" eb="3">
      <t>レイワ</t>
    </rPh>
    <rPh sb="11" eb="12">
      <t>コウ</t>
    </rPh>
    <rPh sb="12" eb="13">
      <t>トウ</t>
    </rPh>
    <rPh sb="13" eb="14">
      <t>カン</t>
    </rPh>
    <rPh sb="14" eb="15">
      <t>サン</t>
    </rPh>
    <rPh sb="15" eb="16">
      <t>カン</t>
    </rPh>
    <rPh sb="50" eb="52">
      <t>ナイヨウ</t>
    </rPh>
    <rPh sb="53" eb="55">
      <t>カキ</t>
    </rPh>
    <rPh sb="59" eb="61">
      <t>ヘンコウ</t>
    </rPh>
    <rPh sb="64" eb="66">
      <t>シンセイ</t>
    </rPh>
    <phoneticPr fontId="3"/>
  </si>
  <si>
    <t>東京観光ホテル(本館)</t>
    <rPh sb="0" eb="2">
      <t>トウキョウ</t>
    </rPh>
    <rPh sb="2" eb="4">
      <t>カンコウ</t>
    </rPh>
    <rPh sb="8" eb="10">
      <t>ホンカン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</si>
</sst>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9"/>
      <color theme="1"/>
      <name val="游ゴシック"/>
      <family val="3"/>
      <charset val="128"/>
      <scheme val="minor"/>
    </font>
    <font>
      <sz val="11"/>
      <color rgb="FFFF0000"/>
      <name val="游ゴシック"/>
      <family val="3"/>
      <charset val="128"/>
      <scheme val="minor"/>
    </font>
    <font>
      <b/>
      <sz val="11"/>
      <color theme="0"/>
      <name val="游ゴシック"/>
      <family val="3"/>
      <charset val="128"/>
      <scheme val="minor"/>
    </font>
    <font>
      <vertAlign val="superscript"/>
      <sz val="11"/>
      <color theme="1"/>
      <name val="游ゴシック"/>
      <family val="3"/>
      <charset val="128"/>
      <scheme val="minor"/>
    </font>
    <font>
      <sz val="9"/>
      <color theme="1"/>
      <name val="游ゴシック"/>
      <family val="2"/>
      <charset val="128"/>
      <scheme val="minor"/>
    </font>
    <font>
      <sz val="11"/>
      <color theme="0"/>
      <name val="游ゴシック"/>
      <family val="3"/>
      <charset val="128"/>
      <scheme val="minor"/>
    </font>
    <font>
      <sz val="10"/>
      <color theme="1"/>
      <name val="游ゴシック"/>
      <family val="3"/>
      <charset val="128"/>
      <scheme val="minor"/>
    </font>
    <font>
      <sz val="8"/>
      <color rgb="FFFF0000"/>
      <name val="游ゴシック"/>
      <family val="3"/>
      <charset val="128"/>
      <scheme val="minor"/>
    </font>
    <font>
      <sz val="8"/>
      <color theme="1"/>
      <name val="游ゴシック"/>
      <family val="3"/>
      <charset val="128"/>
      <scheme val="minor"/>
    </font>
    <font>
      <sz val="8"/>
      <color theme="1"/>
      <name val="游ゴシック"/>
      <family val="2"/>
      <charset val="128"/>
      <scheme val="minor"/>
    </font>
    <font>
      <sz val="11"/>
      <color theme="1"/>
      <name val="游ゴシック"/>
      <family val="2"/>
      <charset val="128"/>
    </font>
    <font>
      <sz val="10"/>
      <color theme="1"/>
      <name val="游ゴシック"/>
      <family val="2"/>
      <charset val="128"/>
      <scheme val="minor"/>
    </font>
    <font>
      <sz val="11"/>
      <name val="游ゴシック"/>
      <family val="2"/>
      <charset val="128"/>
      <scheme val="minor"/>
    </font>
    <font>
      <sz val="11"/>
      <name val="游ゴシック"/>
      <family val="3"/>
      <charset val="128"/>
      <scheme val="minor"/>
    </font>
    <font>
      <b/>
      <sz val="9"/>
      <color indexed="81"/>
      <name val="MS P ゴシック"/>
      <family val="3"/>
      <charset val="128"/>
    </font>
    <font>
      <u/>
      <sz val="11"/>
      <color theme="10"/>
      <name val="游ゴシック"/>
      <family val="2"/>
      <charset val="128"/>
      <scheme val="minor"/>
    </font>
    <font>
      <u/>
      <sz val="11"/>
      <name val="游ゴシック"/>
      <family val="3"/>
      <charset val="128"/>
      <scheme val="minor"/>
    </font>
    <font>
      <sz val="9"/>
      <color indexed="81"/>
      <name val="MS P ゴシック"/>
      <family val="3"/>
      <charset val="128"/>
    </font>
    <font>
      <sz val="10"/>
      <name val="游ゴシック"/>
      <family val="3"/>
      <charset val="128"/>
      <scheme val="minor"/>
    </font>
    <font>
      <sz val="9"/>
      <color theme="1"/>
      <name val="游ゴシック"/>
      <family val="3"/>
      <charset val="128"/>
    </font>
    <font>
      <vertAlign val="superscript"/>
      <sz val="8"/>
      <color theme="1"/>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s>
  <borders count="107">
    <border>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top style="hair">
        <color theme="0" tint="-0.499984740745262"/>
      </top>
      <bottom/>
      <diagonal/>
    </border>
    <border>
      <left/>
      <right/>
      <top style="hair">
        <color theme="0" tint="-0.499984740745262"/>
      </top>
      <bottom/>
      <diagonal/>
    </border>
    <border>
      <left/>
      <right style="thin">
        <color theme="0" tint="-0.499984740745262"/>
      </right>
      <top style="hair">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double">
        <color theme="0" tint="-0.499984740745262"/>
      </left>
      <right style="thin">
        <color theme="0" tint="-0.499984740745262"/>
      </right>
      <top style="double">
        <color theme="0" tint="-0.499984740745262"/>
      </top>
      <bottom/>
      <diagonal/>
    </border>
    <border>
      <left style="thin">
        <color theme="0" tint="-0.499984740745262"/>
      </left>
      <right style="thin">
        <color theme="0" tint="-0.499984740745262"/>
      </right>
      <top style="double">
        <color theme="0" tint="-0.499984740745262"/>
      </top>
      <bottom/>
      <diagonal/>
    </border>
    <border>
      <left style="thin">
        <color theme="0" tint="-0.499984740745262"/>
      </left>
      <right style="double">
        <color theme="0" tint="-0.499984740745262"/>
      </right>
      <top style="double">
        <color theme="0" tint="-0.499984740745262"/>
      </top>
      <bottom/>
      <diagonal/>
    </border>
    <border>
      <left style="double">
        <color theme="0" tint="-0.499984740745262"/>
      </left>
      <right style="thin">
        <color theme="0" tint="-0.499984740745262"/>
      </right>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
      <left style="thin">
        <color theme="0" tint="-0.499984740745262"/>
      </left>
      <right style="double">
        <color theme="0" tint="-0.499984740745262"/>
      </right>
      <top/>
      <bottom style="double">
        <color theme="0" tint="-0.499984740745262"/>
      </bottom>
      <diagonal/>
    </border>
    <border>
      <left/>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hair">
        <color theme="0" tint="-0.499984740745262"/>
      </bottom>
      <diagonal/>
    </border>
    <border>
      <left/>
      <right style="hair">
        <color theme="0" tint="-0.499984740745262"/>
      </right>
      <top style="thin">
        <color theme="0" tint="-0.499984740745262"/>
      </top>
      <bottom style="hair">
        <color theme="0" tint="-0.499984740745262"/>
      </bottom>
      <diagonal/>
    </border>
    <border>
      <left style="hair">
        <color theme="0" tint="-0.499984740745262"/>
      </left>
      <right/>
      <top style="thin">
        <color theme="0" tint="-0.499984740745262"/>
      </top>
      <bottom/>
      <diagonal/>
    </border>
    <border>
      <left/>
      <right style="hair">
        <color theme="0" tint="-0.499984740745262"/>
      </right>
      <top style="thin">
        <color theme="0" tint="-0.499984740745262"/>
      </top>
      <bottom/>
      <diagonal/>
    </border>
    <border>
      <left style="hair">
        <color theme="0" tint="-0.499984740745262"/>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hair">
        <color theme="0" tint="-0.499984740745262"/>
      </left>
      <right/>
      <top/>
      <bottom/>
      <diagonal/>
    </border>
    <border>
      <left/>
      <right style="hair">
        <color theme="0" tint="-0.499984740745262"/>
      </right>
      <top/>
      <bottom/>
      <diagonal/>
    </border>
    <border>
      <left/>
      <right/>
      <top/>
      <bottom style="hair">
        <color theme="0" tint="-0.499984740745262"/>
      </bottom>
      <diagonal/>
    </border>
    <border>
      <left style="hair">
        <color theme="0" tint="-0.499984740745262"/>
      </left>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right style="thin">
        <color theme="0" tint="-0.499984740745262"/>
      </right>
      <top/>
      <bottom style="hair">
        <color theme="0" tint="-0.499984740745262"/>
      </bottom>
      <diagonal/>
    </border>
    <border>
      <left style="hair">
        <color theme="0" tint="-0.499984740745262"/>
      </left>
      <right/>
      <top/>
      <bottom style="thin">
        <color theme="0" tint="-0.499984740745262"/>
      </bottom>
      <diagonal/>
    </border>
    <border>
      <left/>
      <right style="hair">
        <color theme="0" tint="-0.499984740745262"/>
      </right>
      <top/>
      <bottom style="thin">
        <color theme="0" tint="-0.499984740745262"/>
      </bottom>
      <diagonal/>
    </border>
    <border>
      <left style="hair">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hair">
        <color theme="0" tint="-0.499984740745262"/>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indexed="64"/>
      </right>
      <top style="thin">
        <color indexed="64"/>
      </top>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style="thin">
        <color indexed="64"/>
      </left>
      <right/>
      <top/>
      <bottom/>
      <diagonal/>
    </border>
    <border>
      <left style="thin">
        <color theme="0" tint="-0.499984740745262"/>
      </left>
      <right/>
      <top/>
      <bottom style="hair">
        <color theme="0" tint="-0.499984740745262"/>
      </bottom>
      <diagonal/>
    </border>
    <border>
      <left/>
      <right style="thin">
        <color theme="0" tint="-0.499984740745262"/>
      </right>
      <top/>
      <bottom style="hair">
        <color auto="1"/>
      </bottom>
      <diagonal/>
    </border>
    <border>
      <left style="medium">
        <color indexed="64"/>
      </left>
      <right/>
      <top/>
      <bottom/>
      <diagonal/>
    </border>
    <border>
      <left/>
      <right style="medium">
        <color indexed="64"/>
      </right>
      <top/>
      <bottom/>
      <diagonal/>
    </border>
    <border>
      <left style="thin">
        <color theme="0" tint="-0.499984740745262"/>
      </left>
      <right/>
      <top/>
      <bottom style="double">
        <color theme="0" tint="-0.499984740745262"/>
      </bottom>
      <diagonal/>
    </border>
    <border>
      <left/>
      <right/>
      <top/>
      <bottom style="double">
        <color theme="0" tint="-0.499984740745262"/>
      </bottom>
      <diagonal/>
    </border>
    <border>
      <left/>
      <right style="thin">
        <color theme="0" tint="-0.499984740745262"/>
      </right>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style="double">
        <color theme="0" tint="-0.499984740745262"/>
      </bottom>
      <diagonal/>
    </border>
    <border>
      <left/>
      <right style="double">
        <color theme="0" tint="-0.499984740745262"/>
      </right>
      <top/>
      <bottom style="double">
        <color theme="0" tint="-0.499984740745262"/>
      </bottom>
      <diagonal/>
    </border>
    <border>
      <left style="thin">
        <color indexed="64"/>
      </left>
      <right/>
      <top style="hair">
        <color theme="0" tint="-0.499984740745262"/>
      </top>
      <bottom/>
      <diagonal/>
    </border>
    <border>
      <left style="thin">
        <color indexed="64"/>
      </left>
      <right/>
      <top/>
      <bottom style="thin">
        <color theme="0" tint="-0.499984740745262"/>
      </bottom>
      <diagonal/>
    </border>
    <border>
      <left style="thin">
        <color theme="0" tint="-0.499984740745262"/>
      </left>
      <right style="thin">
        <color theme="0" tint="-0.499984740745262"/>
      </right>
      <top style="hair">
        <color indexed="64"/>
      </top>
      <bottom style="thin">
        <color theme="0" tint="-0.499984740745262"/>
      </bottom>
      <diagonal/>
    </border>
    <border>
      <left style="thin">
        <color theme="0" tint="-0.499984740745262"/>
      </left>
      <right style="thin">
        <color theme="0" tint="-0.499984740745262"/>
      </right>
      <top style="hair">
        <color indexed="64"/>
      </top>
      <bottom/>
      <diagonal/>
    </border>
    <border>
      <left style="thin">
        <color theme="0" tint="-0.499984740745262"/>
      </left>
      <right style="thin">
        <color theme="0" tint="-0.499984740745262"/>
      </right>
      <top style="thin">
        <color theme="0" tint="-0.499984740745262"/>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593">
    <xf numFmtId="0" fontId="0" fillId="0" borderId="0" xfId="0">
      <alignment vertical="center"/>
    </xf>
    <xf numFmtId="0" fontId="0" fillId="0" borderId="0" xfId="0" applyFill="1" applyAlignment="1">
      <alignment horizontal="left" vertical="center"/>
    </xf>
    <xf numFmtId="0" fontId="0" fillId="0" borderId="0" xfId="0" applyAlignment="1">
      <alignment vertical="center"/>
    </xf>
    <xf numFmtId="0" fontId="0" fillId="0" borderId="0" xfId="0" applyBorder="1">
      <alignment vertical="center"/>
    </xf>
    <xf numFmtId="0" fontId="0" fillId="0" borderId="0" xfId="0" applyFill="1" applyBorder="1">
      <alignment vertical="center"/>
    </xf>
    <xf numFmtId="0" fontId="0" fillId="0" borderId="0" xfId="0" applyFill="1">
      <alignment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0" fillId="2" borderId="0" xfId="0" applyFill="1" applyBorder="1" applyProtection="1">
      <alignment vertical="center"/>
      <protection locked="0"/>
    </xf>
    <xf numFmtId="0" fontId="6" fillId="0" borderId="2" xfId="0" applyFont="1" applyFill="1" applyBorder="1" applyAlignment="1">
      <alignment vertical="center"/>
    </xf>
    <xf numFmtId="0" fontId="0" fillId="2" borderId="0" xfId="0" applyFill="1" applyProtection="1">
      <alignment vertical="center"/>
      <protection locked="0"/>
    </xf>
    <xf numFmtId="0" fontId="8" fillId="0" borderId="0" xfId="0" applyFont="1" applyAlignment="1">
      <alignment vertical="top" wrapText="1"/>
    </xf>
    <xf numFmtId="0" fontId="9" fillId="0" borderId="2" xfId="0" applyFont="1" applyFill="1" applyBorder="1" applyAlignment="1">
      <alignment vertical="center"/>
    </xf>
    <xf numFmtId="0" fontId="0" fillId="0" borderId="0" xfId="0" applyAlignment="1">
      <alignment horizontal="right" vertical="center"/>
    </xf>
    <xf numFmtId="0" fontId="0" fillId="0" borderId="24" xfId="0" applyFill="1" applyBorder="1">
      <alignment vertical="center"/>
    </xf>
    <xf numFmtId="0" fontId="0" fillId="0" borderId="25" xfId="0" applyFill="1" applyBorder="1">
      <alignment vertical="center"/>
    </xf>
    <xf numFmtId="0" fontId="0" fillId="0" borderId="25" xfId="0" applyBorder="1">
      <alignment vertical="center"/>
    </xf>
    <xf numFmtId="0" fontId="0" fillId="2" borderId="25" xfId="0" applyFill="1" applyBorder="1" applyProtection="1">
      <alignment vertical="center"/>
      <protection locked="0"/>
    </xf>
    <xf numFmtId="0" fontId="0" fillId="0" borderId="26" xfId="0" applyFill="1" applyBorder="1">
      <alignment vertical="center"/>
    </xf>
    <xf numFmtId="0" fontId="0" fillId="0" borderId="6" xfId="0" applyBorder="1">
      <alignment vertical="center"/>
    </xf>
    <xf numFmtId="0" fontId="0" fillId="0" borderId="7"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2" borderId="6" xfId="0" applyFill="1" applyBorder="1" applyProtection="1">
      <alignment vertical="center"/>
      <protection locked="0"/>
    </xf>
    <xf numFmtId="0" fontId="8" fillId="0" borderId="0" xfId="0" applyFont="1" applyBorder="1">
      <alignment vertical="center"/>
    </xf>
    <xf numFmtId="0" fontId="8" fillId="0" borderId="0" xfId="0" applyFont="1" applyBorder="1" applyProtection="1">
      <alignment vertical="center"/>
      <protection locked="0"/>
    </xf>
    <xf numFmtId="38" fontId="0" fillId="0" borderId="0" xfId="1" applyFont="1">
      <alignment vertical="center"/>
    </xf>
    <xf numFmtId="38" fontId="0" fillId="0" borderId="0" xfId="1" applyFont="1" applyAlignment="1">
      <alignment vertical="center" wrapText="1"/>
    </xf>
    <xf numFmtId="38" fontId="0" fillId="0" borderId="0" xfId="1" applyFont="1" applyAlignment="1">
      <alignment horizontal="right" vertical="center"/>
    </xf>
    <xf numFmtId="38" fontId="0" fillId="0" borderId="0" xfId="1" applyFont="1" applyBorder="1">
      <alignment vertical="center"/>
    </xf>
    <xf numFmtId="38" fontId="10" fillId="0" borderId="0" xfId="1" applyFont="1" applyBorder="1" applyAlignment="1">
      <alignment vertical="center" wrapText="1"/>
    </xf>
    <xf numFmtId="38" fontId="10" fillId="0" borderId="0" xfId="1" applyFont="1" applyBorder="1" applyAlignment="1">
      <alignment vertical="center"/>
    </xf>
    <xf numFmtId="38" fontId="12" fillId="0" borderId="0" xfId="1" applyFont="1" applyBorder="1" applyAlignment="1">
      <alignment horizontal="center" vertical="center" wrapText="1"/>
    </xf>
    <xf numFmtId="0" fontId="0" fillId="0" borderId="44" xfId="0" applyBorder="1">
      <alignment vertical="center"/>
    </xf>
    <xf numFmtId="0" fontId="0" fillId="0" borderId="48" xfId="0" applyBorder="1" applyAlignment="1">
      <alignment vertical="center"/>
    </xf>
    <xf numFmtId="0" fontId="0" fillId="0" borderId="48" xfId="0" applyBorder="1">
      <alignment vertical="center"/>
    </xf>
    <xf numFmtId="0" fontId="0" fillId="0" borderId="0" xfId="0" applyBorder="1" applyAlignment="1">
      <alignment vertical="center"/>
    </xf>
    <xf numFmtId="0" fontId="0" fillId="0" borderId="7" xfId="0" applyBorder="1" applyAlignment="1">
      <alignment vertical="center"/>
    </xf>
    <xf numFmtId="0" fontId="0" fillId="0" borderId="46" xfId="0" applyBorder="1">
      <alignment vertical="center"/>
    </xf>
    <xf numFmtId="0" fontId="0" fillId="0" borderId="47" xfId="0" applyBorder="1">
      <alignment vertical="center"/>
    </xf>
    <xf numFmtId="0" fontId="0" fillId="0" borderId="42" xfId="0" applyBorder="1">
      <alignment vertical="center"/>
    </xf>
    <xf numFmtId="0" fontId="0" fillId="0" borderId="10" xfId="0" applyBorder="1" applyAlignment="1">
      <alignment vertical="center"/>
    </xf>
    <xf numFmtId="0" fontId="0" fillId="0" borderId="45" xfId="0" applyBorder="1">
      <alignment vertical="center"/>
    </xf>
    <xf numFmtId="49" fontId="0" fillId="0" borderId="46" xfId="0" applyNumberFormat="1" applyBorder="1">
      <alignment vertical="center"/>
    </xf>
    <xf numFmtId="0" fontId="0" fillId="0" borderId="43" xfId="0" applyBorder="1">
      <alignment vertical="center"/>
    </xf>
    <xf numFmtId="0" fontId="0" fillId="4" borderId="49" xfId="0" applyFill="1" applyBorder="1">
      <alignment vertical="center"/>
    </xf>
    <xf numFmtId="0" fontId="0" fillId="4" borderId="10" xfId="0" applyFill="1" applyBorder="1">
      <alignment vertical="center"/>
    </xf>
    <xf numFmtId="0" fontId="0" fillId="4" borderId="51" xfId="0" applyFill="1" applyBorder="1">
      <alignment vertical="center"/>
    </xf>
    <xf numFmtId="0" fontId="0" fillId="4" borderId="48" xfId="0" applyFill="1"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2" xfId="0" applyBorder="1">
      <alignment vertical="center"/>
    </xf>
    <xf numFmtId="0" fontId="0" fillId="0" borderId="38" xfId="0" applyBorder="1">
      <alignment vertical="center"/>
    </xf>
    <xf numFmtId="0" fontId="0" fillId="0" borderId="51" xfId="0" applyBorder="1">
      <alignment vertical="center"/>
    </xf>
    <xf numFmtId="0" fontId="0" fillId="0" borderId="0" xfId="0" applyAlignment="1">
      <alignment horizontal="left" vertical="center"/>
    </xf>
    <xf numFmtId="0" fontId="0" fillId="0" borderId="0" xfId="0" applyProtection="1">
      <alignment vertical="center"/>
    </xf>
    <xf numFmtId="0" fontId="0" fillId="0" borderId="0" xfId="0" applyFill="1" applyProtection="1">
      <alignment vertical="center"/>
    </xf>
    <xf numFmtId="0" fontId="0" fillId="0" borderId="52" xfId="0" applyBorder="1">
      <alignment vertical="center"/>
    </xf>
    <xf numFmtId="0" fontId="15" fillId="0" borderId="42" xfId="0" applyFont="1" applyBorder="1">
      <alignment vertical="center"/>
    </xf>
    <xf numFmtId="0" fontId="0" fillId="4" borderId="50" xfId="0" applyFill="1" applyBorder="1">
      <alignment vertical="center"/>
    </xf>
    <xf numFmtId="0" fontId="0" fillId="4" borderId="52" xfId="0" applyFill="1" applyBorder="1">
      <alignment vertical="center"/>
    </xf>
    <xf numFmtId="0" fontId="0" fillId="4" borderId="42" xfId="0" applyFill="1" applyBorder="1">
      <alignment vertical="center"/>
    </xf>
    <xf numFmtId="0" fontId="0" fillId="0" borderId="0" xfId="0" applyBorder="1" applyAlignment="1" applyProtection="1">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left" vertical="center" wrapText="1"/>
    </xf>
    <xf numFmtId="0" fontId="0" fillId="0" borderId="0" xfId="0" applyAlignment="1" applyProtection="1">
      <alignment horizontal="center" vertical="center"/>
    </xf>
    <xf numFmtId="0" fontId="13" fillId="0" borderId="4" xfId="0" applyFont="1" applyBorder="1">
      <alignment vertical="center"/>
    </xf>
    <xf numFmtId="49" fontId="0" fillId="0" borderId="40" xfId="0" applyNumberFormat="1" applyBorder="1" applyAlignment="1">
      <alignment vertical="center"/>
    </xf>
    <xf numFmtId="49" fontId="0" fillId="0" borderId="41" xfId="0" applyNumberFormat="1" applyBorder="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Fill="1" applyAlignment="1" applyProtection="1">
      <alignment vertical="top"/>
      <protection locked="0"/>
    </xf>
    <xf numFmtId="0" fontId="6" fillId="0" borderId="0" xfId="0" applyFont="1" applyFill="1" applyBorder="1" applyAlignment="1">
      <alignment vertical="center"/>
    </xf>
    <xf numFmtId="0" fontId="17" fillId="0" borderId="2" xfId="0" applyFont="1" applyFill="1" applyBorder="1" applyAlignment="1">
      <alignment horizontal="left" vertical="center"/>
    </xf>
    <xf numFmtId="0" fontId="6" fillId="0" borderId="2" xfId="0" applyFont="1" applyFill="1" applyBorder="1" applyAlignment="1">
      <alignment horizontal="left" vertical="center"/>
    </xf>
    <xf numFmtId="0" fontId="17" fillId="0" borderId="34" xfId="0" applyFont="1" applyFill="1" applyBorder="1" applyAlignment="1">
      <alignment horizontal="left" vertical="center"/>
    </xf>
    <xf numFmtId="0" fontId="17" fillId="0" borderId="0" xfId="0" applyFont="1" applyFill="1" applyBorder="1" applyAlignment="1">
      <alignment horizontal="left" vertical="center"/>
    </xf>
    <xf numFmtId="0" fontId="17" fillId="0" borderId="2" xfId="0" applyFont="1" applyFill="1" applyBorder="1" applyAlignment="1">
      <alignment vertical="center"/>
    </xf>
    <xf numFmtId="0" fontId="9" fillId="0" borderId="4" xfId="0" applyFont="1" applyFill="1" applyBorder="1" applyAlignment="1">
      <alignment horizontal="left" vertical="center"/>
    </xf>
    <xf numFmtId="0" fontId="17" fillId="0" borderId="4" xfId="0" applyFont="1" applyFill="1" applyBorder="1" applyAlignment="1">
      <alignment horizontal="left" vertical="center"/>
    </xf>
    <xf numFmtId="0" fontId="0" fillId="0" borderId="0" xfId="0" applyAlignment="1">
      <alignment vertical="center" wrapText="1"/>
    </xf>
    <xf numFmtId="0" fontId="10" fillId="0" borderId="0" xfId="0" applyFont="1" applyBorder="1" applyAlignment="1">
      <alignment vertical="center" wrapText="1"/>
    </xf>
    <xf numFmtId="0" fontId="10" fillId="0" borderId="0" xfId="0" applyFont="1" applyBorder="1" applyAlignment="1">
      <alignment vertical="center"/>
    </xf>
    <xf numFmtId="0" fontId="0" fillId="0" borderId="0" xfId="0" applyProtection="1">
      <alignment vertical="center"/>
      <protection locked="0"/>
    </xf>
    <xf numFmtId="0" fontId="0" fillId="0" borderId="25" xfId="0" applyFill="1" applyBorder="1" applyProtection="1">
      <alignment vertical="center"/>
    </xf>
    <xf numFmtId="0" fontId="0" fillId="0" borderId="0" xfId="0" applyFill="1" applyBorder="1" applyProtection="1">
      <alignment vertical="center"/>
    </xf>
    <xf numFmtId="0" fontId="0" fillId="0" borderId="48" xfId="0" applyFill="1" applyBorder="1" applyProtection="1">
      <alignment vertical="center"/>
    </xf>
    <xf numFmtId="0" fontId="0" fillId="0" borderId="6" xfId="0" applyFill="1" applyBorder="1" applyProtection="1">
      <alignment vertical="center"/>
    </xf>
    <xf numFmtId="0" fontId="8" fillId="0" borderId="0" xfId="0" applyFont="1" applyFill="1" applyBorder="1" applyProtection="1">
      <alignment vertical="center"/>
    </xf>
    <xf numFmtId="38" fontId="17" fillId="0" borderId="34" xfId="1" applyFont="1" applyFill="1" applyBorder="1" applyAlignment="1">
      <alignment horizontal="left" vertical="center"/>
    </xf>
    <xf numFmtId="38" fontId="2" fillId="0" borderId="0" xfId="1" applyFont="1">
      <alignment vertical="center"/>
    </xf>
    <xf numFmtId="38" fontId="2" fillId="0" borderId="0" xfId="1" applyFont="1" applyAlignment="1">
      <alignment horizontal="right" vertical="center"/>
    </xf>
    <xf numFmtId="38" fontId="0" fillId="0" borderId="0" xfId="1" applyFont="1" applyFill="1" applyBorder="1">
      <alignment vertical="center"/>
    </xf>
    <xf numFmtId="38" fontId="0" fillId="0" borderId="0" xfId="1" applyFont="1" applyFill="1" applyBorder="1" applyAlignment="1">
      <alignment horizontal="left" vertical="center"/>
    </xf>
    <xf numFmtId="38" fontId="0" fillId="0" borderId="0" xfId="1" applyFont="1" applyFill="1" applyBorder="1" applyAlignment="1">
      <alignment horizontal="center" vertical="center"/>
    </xf>
    <xf numFmtId="38" fontId="0" fillId="0" borderId="0" xfId="1" applyFont="1" applyFill="1" applyBorder="1" applyAlignment="1" applyProtection="1">
      <alignment horizontal="center" vertical="center"/>
      <protection locked="0"/>
    </xf>
    <xf numFmtId="38" fontId="16" fillId="0" borderId="0" xfId="1" applyFont="1">
      <alignment vertical="center"/>
    </xf>
    <xf numFmtId="0" fontId="13" fillId="0" borderId="0" xfId="0" applyFont="1" applyFill="1" applyBorder="1" applyAlignment="1">
      <alignment vertical="top"/>
    </xf>
    <xf numFmtId="38" fontId="12" fillId="0" borderId="0" xfId="1" applyFont="1" applyBorder="1" applyAlignment="1">
      <alignment horizontal="center" vertical="center" wrapText="1"/>
    </xf>
    <xf numFmtId="38" fontId="0" fillId="0" borderId="77" xfId="1" applyFont="1" applyBorder="1" applyAlignment="1">
      <alignment vertical="center"/>
    </xf>
    <xf numFmtId="38" fontId="0" fillId="0" borderId="78" xfId="1" applyFont="1" applyBorder="1" applyAlignment="1">
      <alignment vertical="center"/>
    </xf>
    <xf numFmtId="38" fontId="0" fillId="0" borderId="79" xfId="1" applyFont="1" applyBorder="1" applyAlignment="1">
      <alignment vertical="center"/>
    </xf>
    <xf numFmtId="38" fontId="0" fillId="0" borderId="92" xfId="1" applyFont="1" applyBorder="1" applyAlignment="1">
      <alignment vertical="center"/>
    </xf>
    <xf numFmtId="38" fontId="0" fillId="0" borderId="0" xfId="1" applyFont="1" applyBorder="1" applyAlignment="1">
      <alignment vertical="center"/>
    </xf>
    <xf numFmtId="38" fontId="0" fillId="0" borderId="93" xfId="1" applyFont="1" applyBorder="1" applyAlignment="1">
      <alignment vertical="center"/>
    </xf>
    <xf numFmtId="38" fontId="0" fillId="0" borderId="80" xfId="1" applyFont="1" applyBorder="1" applyAlignment="1">
      <alignment vertical="center"/>
    </xf>
    <xf numFmtId="38" fontId="0" fillId="0" borderId="81" xfId="1" applyFont="1" applyBorder="1" applyAlignment="1">
      <alignment vertical="center"/>
    </xf>
    <xf numFmtId="38" fontId="0" fillId="0" borderId="82" xfId="1" applyFont="1" applyBorder="1" applyAlignment="1">
      <alignment vertical="center"/>
    </xf>
    <xf numFmtId="38" fontId="0" fillId="0" borderId="0" xfId="1" applyFont="1" applyProtection="1">
      <alignment vertical="center"/>
    </xf>
    <xf numFmtId="38" fontId="0" fillId="0" borderId="77" xfId="1" applyFont="1" applyBorder="1" applyAlignment="1" applyProtection="1">
      <alignment vertical="center"/>
    </xf>
    <xf numFmtId="38" fontId="0" fillId="0" borderId="78" xfId="1" applyFont="1" applyBorder="1" applyAlignment="1" applyProtection="1">
      <alignment vertical="center"/>
    </xf>
    <xf numFmtId="38" fontId="0" fillId="0" borderId="79" xfId="1" applyFont="1" applyBorder="1" applyAlignment="1" applyProtection="1">
      <alignment vertical="center"/>
    </xf>
    <xf numFmtId="38" fontId="0" fillId="0" borderId="80" xfId="1" applyFont="1" applyBorder="1" applyAlignment="1" applyProtection="1">
      <alignment vertical="center"/>
    </xf>
    <xf numFmtId="38" fontId="0" fillId="0" borderId="81" xfId="1" applyFont="1" applyBorder="1" applyAlignment="1" applyProtection="1">
      <alignment vertical="center"/>
    </xf>
    <xf numFmtId="38" fontId="0" fillId="0" borderId="82" xfId="1" applyFont="1" applyBorder="1" applyAlignment="1" applyProtection="1">
      <alignment vertical="center"/>
    </xf>
    <xf numFmtId="38" fontId="0" fillId="0" borderId="0" xfId="1" applyFont="1" applyFill="1" applyBorder="1" applyAlignment="1" applyProtection="1">
      <alignment horizontal="center" vertical="center"/>
    </xf>
    <xf numFmtId="0" fontId="8" fillId="0" borderId="0" xfId="0" applyFont="1" applyBorder="1" applyProtection="1">
      <alignment vertical="center"/>
    </xf>
    <xf numFmtId="38" fontId="0" fillId="0" borderId="4" xfId="1" applyFont="1" applyFill="1" applyBorder="1" applyAlignment="1" applyProtection="1">
      <alignment vertical="center"/>
    </xf>
    <xf numFmtId="38" fontId="0" fillId="0" borderId="0" xfId="1" applyFont="1" applyFill="1" applyBorder="1" applyAlignment="1" applyProtection="1">
      <alignment vertical="center"/>
    </xf>
    <xf numFmtId="38" fontId="0" fillId="0" borderId="0" xfId="1" applyFont="1" applyBorder="1" applyProtection="1">
      <alignment vertical="center"/>
    </xf>
    <xf numFmtId="38" fontId="0" fillId="0" borderId="0" xfId="1" applyFont="1" applyAlignment="1" applyProtection="1">
      <alignment vertical="center" wrapText="1"/>
    </xf>
    <xf numFmtId="38" fontId="0" fillId="0" borderId="0" xfId="1" applyFont="1" applyAlignment="1" applyProtection="1">
      <alignment horizontal="right" vertical="center"/>
    </xf>
    <xf numFmtId="0" fontId="17" fillId="0" borderId="0" xfId="0" applyFont="1">
      <alignment vertical="center"/>
    </xf>
    <xf numFmtId="38" fontId="12" fillId="0" borderId="0" xfId="1" applyFont="1" applyBorder="1" applyAlignment="1">
      <alignment horizontal="center" vertical="center" wrapText="1"/>
    </xf>
    <xf numFmtId="38" fontId="0" fillId="0" borderId="0" xfId="1" applyFont="1" applyFill="1" applyBorder="1" applyAlignment="1" applyProtection="1">
      <alignment horizontal="left" vertical="center"/>
    </xf>
    <xf numFmtId="0" fontId="17" fillId="2" borderId="0" xfId="0" applyFont="1" applyFill="1" applyAlignment="1" applyProtection="1">
      <alignment horizontal="left" vertical="center" shrinkToFit="1"/>
      <protection locked="0"/>
    </xf>
    <xf numFmtId="0" fontId="0" fillId="2" borderId="0" xfId="0" applyFill="1" applyAlignment="1" applyProtection="1">
      <alignment horizontal="center" vertical="center"/>
      <protection locked="0"/>
    </xf>
    <xf numFmtId="0" fontId="20" fillId="2" borderId="0" xfId="2" applyFont="1" applyFill="1" applyAlignment="1" applyProtection="1">
      <alignment horizontal="left" vertical="center" shrinkToFit="1"/>
      <protection locked="0"/>
    </xf>
    <xf numFmtId="0" fontId="0" fillId="0"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Fill="1" applyAlignment="1" applyProtection="1">
      <alignment horizontal="center" vertical="center" shrinkToFit="1"/>
      <protection locked="0"/>
    </xf>
    <xf numFmtId="0" fontId="0" fillId="0" borderId="0" xfId="0" applyAlignment="1">
      <alignment horizontal="center" vertical="center"/>
    </xf>
    <xf numFmtId="0" fontId="0" fillId="0" borderId="0" xfId="0" applyAlignment="1">
      <alignment horizontal="left" vertical="center" wrapText="1"/>
    </xf>
    <xf numFmtId="38" fontId="0" fillId="0" borderId="23" xfId="1" applyFont="1" applyBorder="1" applyAlignment="1">
      <alignment horizontal="center" vertical="center"/>
    </xf>
    <xf numFmtId="0" fontId="10" fillId="0" borderId="14" xfId="0" applyFont="1" applyBorder="1" applyAlignment="1">
      <alignment horizontal="center" vertical="center"/>
    </xf>
    <xf numFmtId="49" fontId="10" fillId="0" borderId="14" xfId="0" applyNumberFormat="1" applyFont="1" applyBorder="1" applyAlignment="1">
      <alignment horizontal="center" vertical="center"/>
    </xf>
    <xf numFmtId="0" fontId="10" fillId="0" borderId="15" xfId="0" applyFont="1" applyBorder="1" applyAlignment="1">
      <alignment horizontal="center" vertical="center"/>
    </xf>
    <xf numFmtId="38" fontId="0" fillId="2" borderId="12" xfId="1" applyFont="1" applyFill="1" applyBorder="1" applyAlignment="1" applyProtection="1">
      <alignment horizontal="center" vertical="center"/>
      <protection locked="0"/>
    </xf>
    <xf numFmtId="38" fontId="0" fillId="0" borderId="12" xfId="1" applyFont="1" applyBorder="1" applyAlignment="1">
      <alignment horizontal="center" vertical="center"/>
    </xf>
    <xf numFmtId="38" fontId="0" fillId="0" borderId="16" xfId="1" applyFont="1" applyBorder="1" applyAlignment="1">
      <alignment horizontal="center" vertical="center"/>
    </xf>
    <xf numFmtId="38" fontId="0" fillId="0" borderId="17" xfId="1" applyFont="1" applyBorder="1" applyAlignment="1">
      <alignment horizontal="center" vertical="center"/>
    </xf>
    <xf numFmtId="38" fontId="0" fillId="0" borderId="18" xfId="1" applyFont="1" applyBorder="1" applyAlignment="1">
      <alignment horizontal="center" vertical="center"/>
    </xf>
    <xf numFmtId="38" fontId="0" fillId="0" borderId="19" xfId="1" applyFont="1" applyBorder="1" applyAlignment="1">
      <alignment horizontal="center" vertical="center"/>
    </xf>
    <xf numFmtId="38" fontId="0" fillId="0" borderId="20" xfId="1" applyFont="1" applyBorder="1" applyAlignment="1">
      <alignment horizontal="center" vertical="center"/>
    </xf>
    <xf numFmtId="38" fontId="0" fillId="0" borderId="21" xfId="1" applyFont="1" applyBorder="1" applyAlignment="1">
      <alignment horizontal="center" vertical="center"/>
    </xf>
    <xf numFmtId="38" fontId="0" fillId="0" borderId="22" xfId="1" applyFont="1" applyBorder="1" applyAlignment="1">
      <alignment horizontal="center" vertical="center"/>
    </xf>
    <xf numFmtId="0" fontId="8" fillId="0" borderId="0" xfId="0" applyFont="1" applyAlignment="1">
      <alignment horizontal="left" vertical="top"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22" fillId="2" borderId="6" xfId="0" applyFont="1" applyFill="1" applyBorder="1" applyAlignment="1" applyProtection="1">
      <alignment horizontal="left" vertical="top" wrapText="1"/>
      <protection locked="0"/>
    </xf>
    <xf numFmtId="0" fontId="22" fillId="2" borderId="0" xfId="0" applyFont="1" applyFill="1" applyBorder="1" applyAlignment="1" applyProtection="1">
      <alignment horizontal="left" vertical="top" wrapText="1"/>
      <protection locked="0"/>
    </xf>
    <xf numFmtId="0" fontId="22" fillId="2" borderId="10" xfId="0" applyFont="1" applyFill="1" applyBorder="1" applyAlignment="1" applyProtection="1">
      <alignment horizontal="left" vertical="top" wrapText="1"/>
      <protection locked="0"/>
    </xf>
    <xf numFmtId="0" fontId="22" fillId="2" borderId="11" xfId="0" applyFont="1" applyFill="1" applyBorder="1" applyAlignment="1" applyProtection="1">
      <alignment horizontal="left" vertical="top" wrapText="1"/>
      <protection locked="0"/>
    </xf>
    <xf numFmtId="0" fontId="22" fillId="2" borderId="7" xfId="0" applyFont="1" applyFill="1" applyBorder="1" applyAlignment="1" applyProtection="1">
      <alignment horizontal="left" vertical="top" wrapText="1"/>
      <protection locked="0"/>
    </xf>
    <xf numFmtId="0" fontId="22" fillId="2" borderId="1" xfId="0" applyFont="1" applyFill="1" applyBorder="1" applyAlignment="1" applyProtection="1">
      <alignment horizontal="left" vertical="top" wrapText="1"/>
      <protection locked="0"/>
    </xf>
    <xf numFmtId="0" fontId="22" fillId="2" borderId="2" xfId="0" applyFont="1" applyFill="1" applyBorder="1" applyAlignment="1" applyProtection="1">
      <alignment horizontal="left" vertical="top" wrapText="1"/>
      <protection locked="0"/>
    </xf>
    <xf numFmtId="0" fontId="22" fillId="2" borderId="8" xfId="0" applyFont="1" applyFill="1" applyBorder="1" applyAlignment="1" applyProtection="1">
      <alignment horizontal="left" vertical="top" wrapText="1"/>
      <protection locked="0"/>
    </xf>
    <xf numFmtId="0" fontId="0" fillId="2" borderId="0" xfId="0" applyFill="1" applyBorder="1" applyAlignment="1" applyProtection="1">
      <alignment horizontal="center" vertical="center"/>
      <protection locked="0"/>
    </xf>
    <xf numFmtId="38" fontId="0" fillId="2" borderId="0" xfId="1" applyFont="1" applyFill="1" applyBorder="1" applyAlignment="1" applyProtection="1">
      <alignment horizontal="center" vertical="center"/>
      <protection locked="0"/>
    </xf>
    <xf numFmtId="0" fontId="6" fillId="3" borderId="60" xfId="0" applyFont="1" applyFill="1" applyBorder="1" applyAlignment="1">
      <alignment horizontal="left" vertical="center"/>
    </xf>
    <xf numFmtId="0" fontId="6" fillId="3" borderId="61" xfId="0" applyFont="1" applyFill="1" applyBorder="1" applyAlignment="1">
      <alignment horizontal="left" vertical="center"/>
    </xf>
    <xf numFmtId="0" fontId="6" fillId="3" borderId="62" xfId="0" applyFont="1" applyFill="1" applyBorder="1" applyAlignment="1">
      <alignment horizontal="left" vertical="center"/>
    </xf>
    <xf numFmtId="0" fontId="17" fillId="2" borderId="6" xfId="0" applyFont="1" applyFill="1" applyBorder="1" applyAlignment="1" applyProtection="1">
      <alignment horizontal="left" vertical="top" wrapText="1"/>
      <protection locked="0"/>
    </xf>
    <xf numFmtId="0" fontId="17" fillId="2" borderId="0" xfId="0" applyFont="1" applyFill="1" applyBorder="1" applyAlignment="1" applyProtection="1">
      <alignment horizontal="left" vertical="top" wrapText="1"/>
      <protection locked="0"/>
    </xf>
    <xf numFmtId="0" fontId="17" fillId="2" borderId="4" xfId="0" applyFont="1" applyFill="1" applyBorder="1" applyAlignment="1" applyProtection="1">
      <alignment horizontal="left" vertical="top" wrapText="1"/>
      <protection locked="0"/>
    </xf>
    <xf numFmtId="0" fontId="17" fillId="2" borderId="5" xfId="0" applyFont="1" applyFill="1" applyBorder="1" applyAlignment="1" applyProtection="1">
      <alignment horizontal="left" vertical="top" wrapText="1"/>
      <protection locked="0"/>
    </xf>
    <xf numFmtId="0" fontId="17" fillId="2" borderId="7" xfId="0" applyFont="1" applyFill="1" applyBorder="1" applyAlignment="1" applyProtection="1">
      <alignment horizontal="left" vertical="top" wrapText="1"/>
      <protection locked="0"/>
    </xf>
    <xf numFmtId="0" fontId="17" fillId="2" borderId="1" xfId="0" applyFont="1" applyFill="1" applyBorder="1" applyAlignment="1" applyProtection="1">
      <alignment horizontal="left" vertical="top" wrapText="1"/>
      <protection locked="0"/>
    </xf>
    <xf numFmtId="0" fontId="17" fillId="2" borderId="2" xfId="0" applyFont="1" applyFill="1" applyBorder="1" applyAlignment="1" applyProtection="1">
      <alignment horizontal="left" vertical="top" wrapText="1"/>
      <protection locked="0"/>
    </xf>
    <xf numFmtId="0" fontId="17" fillId="2" borderId="8" xfId="0" applyFont="1" applyFill="1" applyBorder="1" applyAlignment="1" applyProtection="1">
      <alignment horizontal="left" vertical="top" wrapText="1"/>
      <protection locked="0"/>
    </xf>
    <xf numFmtId="38" fontId="0" fillId="0" borderId="77" xfId="1" applyFont="1" applyBorder="1" applyAlignment="1">
      <alignment horizontal="center" vertical="center"/>
    </xf>
    <xf numFmtId="38" fontId="0" fillId="0" borderId="78" xfId="1" applyFont="1" applyBorder="1" applyAlignment="1">
      <alignment horizontal="center" vertical="center"/>
    </xf>
    <xf numFmtId="38" fontId="0" fillId="0" borderId="92" xfId="1" applyFont="1" applyBorder="1" applyAlignment="1">
      <alignment horizontal="center" vertical="center"/>
    </xf>
    <xf numFmtId="38" fontId="0" fillId="0" borderId="0" xfId="1" applyFont="1" applyBorder="1" applyAlignment="1">
      <alignment horizontal="center" vertical="center"/>
    </xf>
    <xf numFmtId="38" fontId="0" fillId="0" borderId="80" xfId="1" applyFont="1" applyBorder="1" applyAlignment="1">
      <alignment horizontal="center" vertical="center"/>
    </xf>
    <xf numFmtId="38" fontId="0" fillId="0" borderId="81" xfId="1" applyFont="1" applyBorder="1" applyAlignment="1">
      <alignment horizontal="center" vertical="center"/>
    </xf>
    <xf numFmtId="38" fontId="16" fillId="0" borderId="23" xfId="1" applyFont="1" applyBorder="1" applyAlignment="1">
      <alignment horizontal="center" vertical="center"/>
    </xf>
    <xf numFmtId="38" fontId="10" fillId="0" borderId="14" xfId="1" applyFont="1" applyBorder="1" applyAlignment="1">
      <alignment horizontal="center" vertical="center"/>
    </xf>
    <xf numFmtId="38" fontId="10" fillId="0" borderId="15" xfId="1" applyFont="1" applyBorder="1" applyAlignment="1">
      <alignment horizontal="center" vertical="center"/>
    </xf>
    <xf numFmtId="38" fontId="16" fillId="0" borderId="17" xfId="1" applyFont="1" applyBorder="1" applyAlignment="1">
      <alignment horizontal="center" vertical="center"/>
    </xf>
    <xf numFmtId="38" fontId="16" fillId="0" borderId="18" xfId="1" applyFont="1" applyBorder="1" applyAlignment="1">
      <alignment horizontal="center" vertical="center"/>
    </xf>
    <xf numFmtId="38" fontId="16" fillId="0" borderId="19" xfId="1" applyFont="1" applyBorder="1" applyAlignment="1">
      <alignment horizontal="center" vertical="center"/>
    </xf>
    <xf numFmtId="38" fontId="16" fillId="0" borderId="20" xfId="1" applyFont="1" applyBorder="1" applyAlignment="1">
      <alignment horizontal="center" vertical="center"/>
    </xf>
    <xf numFmtId="38" fontId="16" fillId="0" borderId="21" xfId="1" applyFont="1" applyBorder="1" applyAlignment="1">
      <alignment horizontal="center" vertical="center"/>
    </xf>
    <xf numFmtId="38" fontId="16" fillId="0" borderId="22" xfId="1" applyFont="1" applyBorder="1" applyAlignment="1">
      <alignment horizontal="center" vertical="center"/>
    </xf>
    <xf numFmtId="38" fontId="6" fillId="3" borderId="3" xfId="1" applyFont="1" applyFill="1" applyBorder="1" applyAlignment="1">
      <alignment horizontal="left" vertical="center"/>
    </xf>
    <xf numFmtId="38" fontId="6" fillId="3" borderId="4" xfId="1" applyFont="1" applyFill="1" applyBorder="1" applyAlignment="1">
      <alignment horizontal="left" vertical="center"/>
    </xf>
    <xf numFmtId="38" fontId="6" fillId="3" borderId="5" xfId="1" applyFont="1" applyFill="1" applyBorder="1" applyAlignment="1">
      <alignment horizontal="left" vertical="center"/>
    </xf>
    <xf numFmtId="38" fontId="10" fillId="0" borderId="12" xfId="1" applyFont="1" applyBorder="1" applyAlignment="1">
      <alignment horizontal="center" vertical="center" wrapText="1"/>
    </xf>
    <xf numFmtId="38" fontId="10" fillId="0" borderId="13" xfId="1" applyFont="1" applyBorder="1" applyAlignment="1">
      <alignment horizontal="center" vertical="center" wrapText="1"/>
    </xf>
    <xf numFmtId="38" fontId="12" fillId="0" borderId="12" xfId="1" applyFont="1" applyBorder="1" applyAlignment="1">
      <alignment horizontal="center" vertical="center" wrapText="1"/>
    </xf>
    <xf numFmtId="38" fontId="10" fillId="0" borderId="12" xfId="1" applyFont="1" applyBorder="1" applyAlignment="1">
      <alignment horizontal="center" vertical="center"/>
    </xf>
    <xf numFmtId="38" fontId="10" fillId="0" borderId="13" xfId="1" applyFont="1" applyBorder="1" applyAlignment="1">
      <alignment horizontal="center" vertical="center"/>
    </xf>
    <xf numFmtId="38" fontId="12" fillId="0" borderId="13" xfId="1" applyFont="1" applyBorder="1" applyAlignment="1">
      <alignment horizontal="center" vertical="center" wrapText="1"/>
    </xf>
    <xf numFmtId="38" fontId="12" fillId="0" borderId="14" xfId="1" applyFont="1" applyBorder="1" applyAlignment="1">
      <alignment horizontal="center" vertical="center" wrapText="1"/>
    </xf>
    <xf numFmtId="38" fontId="0" fillId="0" borderId="13" xfId="1" applyFont="1" applyFill="1" applyBorder="1" applyAlignment="1">
      <alignment horizontal="center" vertical="center"/>
    </xf>
    <xf numFmtId="38" fontId="0" fillId="0" borderId="14" xfId="1" applyFont="1" applyFill="1" applyBorder="1" applyAlignment="1">
      <alignment horizontal="center" vertical="center"/>
    </xf>
    <xf numFmtId="38" fontId="0" fillId="0" borderId="13" xfId="1" applyFont="1" applyBorder="1" applyAlignment="1">
      <alignment horizontal="center" vertical="center"/>
    </xf>
    <xf numFmtId="38" fontId="0" fillId="0" borderId="3" xfId="1" applyFont="1" applyBorder="1" applyAlignment="1">
      <alignment horizontal="center" vertical="center"/>
    </xf>
    <xf numFmtId="38" fontId="0" fillId="0" borderId="14" xfId="1" applyFont="1" applyBorder="1" applyAlignment="1">
      <alignment horizontal="center" vertical="center"/>
    </xf>
    <xf numFmtId="38" fontId="0" fillId="0" borderId="1" xfId="1" applyFont="1" applyBorder="1" applyAlignment="1">
      <alignment horizontal="center" vertical="center"/>
    </xf>
    <xf numFmtId="38" fontId="16" fillId="4" borderId="28" xfId="1" applyFont="1" applyFill="1" applyBorder="1" applyAlignment="1" applyProtection="1">
      <alignment horizontal="center" vertical="center"/>
    </xf>
    <xf numFmtId="38" fontId="16" fillId="4" borderId="29" xfId="1" applyFont="1" applyFill="1" applyBorder="1" applyAlignment="1" applyProtection="1">
      <alignment horizontal="center" vertical="center"/>
    </xf>
    <xf numFmtId="38" fontId="16" fillId="4" borderId="30" xfId="1" applyFont="1" applyFill="1" applyBorder="1" applyAlignment="1" applyProtection="1">
      <alignment horizontal="center" vertical="center"/>
    </xf>
    <xf numFmtId="38" fontId="16" fillId="4" borderId="31" xfId="1" applyFont="1" applyFill="1" applyBorder="1" applyAlignment="1" applyProtection="1">
      <alignment horizontal="center" vertical="center"/>
    </xf>
    <xf numFmtId="38" fontId="16" fillId="4" borderId="32" xfId="1" applyFont="1" applyFill="1" applyBorder="1" applyAlignment="1" applyProtection="1">
      <alignment horizontal="center" vertical="center"/>
    </xf>
    <xf numFmtId="38" fontId="16" fillId="4" borderId="33" xfId="1" applyFont="1" applyFill="1" applyBorder="1" applyAlignment="1" applyProtection="1">
      <alignment horizontal="center" vertical="center"/>
    </xf>
    <xf numFmtId="12" fontId="0" fillId="0" borderId="2" xfId="1" applyNumberFormat="1" applyFont="1" applyBorder="1" applyAlignment="1">
      <alignment horizontal="center" vertical="center"/>
    </xf>
    <xf numFmtId="38" fontId="0" fillId="2" borderId="3" xfId="1" applyFont="1" applyFill="1" applyBorder="1" applyAlignment="1" applyProtection="1">
      <alignment horizontal="center" vertical="center"/>
      <protection locked="0"/>
    </xf>
    <xf numFmtId="38" fontId="0" fillId="2" borderId="4" xfId="1" applyFont="1" applyFill="1" applyBorder="1" applyAlignment="1" applyProtection="1">
      <alignment horizontal="center" vertical="center"/>
      <protection locked="0"/>
    </xf>
    <xf numFmtId="38" fontId="0" fillId="2" borderId="5" xfId="1" applyFont="1" applyFill="1" applyBorder="1" applyAlignment="1" applyProtection="1">
      <alignment horizontal="center" vertical="center"/>
      <protection locked="0"/>
    </xf>
    <xf numFmtId="38" fontId="0" fillId="2" borderId="1" xfId="1" applyFont="1" applyFill="1" applyBorder="1" applyAlignment="1" applyProtection="1">
      <alignment horizontal="center" vertical="center"/>
      <protection locked="0"/>
    </xf>
    <xf numFmtId="38" fontId="0" fillId="2" borderId="2" xfId="1" applyFont="1" applyFill="1" applyBorder="1" applyAlignment="1" applyProtection="1">
      <alignment horizontal="center" vertical="center"/>
      <protection locked="0"/>
    </xf>
    <xf numFmtId="38" fontId="0" fillId="2" borderId="8" xfId="1" applyFont="1" applyFill="1" applyBorder="1" applyAlignment="1" applyProtection="1">
      <alignment horizontal="center" vertical="center"/>
      <protection locked="0"/>
    </xf>
    <xf numFmtId="38" fontId="16" fillId="0" borderId="17" xfId="1" applyFont="1" applyBorder="1" applyAlignment="1" applyProtection="1">
      <alignment horizontal="center" vertical="center"/>
    </xf>
    <xf numFmtId="38" fontId="16" fillId="0" borderId="18" xfId="1" applyFont="1" applyBorder="1" applyAlignment="1" applyProtection="1">
      <alignment horizontal="center" vertical="center"/>
    </xf>
    <xf numFmtId="38" fontId="16" fillId="0" borderId="19" xfId="1" applyFont="1" applyBorder="1" applyAlignment="1" applyProtection="1">
      <alignment horizontal="center" vertical="center"/>
    </xf>
    <xf numFmtId="38" fontId="16" fillId="0" borderId="20" xfId="1" applyFont="1" applyBorder="1" applyAlignment="1" applyProtection="1">
      <alignment horizontal="center" vertical="center"/>
    </xf>
    <xf numFmtId="38" fontId="16" fillId="0" borderId="21" xfId="1" applyFont="1" applyBorder="1" applyAlignment="1" applyProtection="1">
      <alignment horizontal="center" vertical="center"/>
    </xf>
    <xf numFmtId="38" fontId="16" fillId="0" borderId="22" xfId="1" applyFont="1" applyBorder="1" applyAlignment="1" applyProtection="1">
      <alignment horizontal="center"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12" fillId="2" borderId="3" xfId="0" applyFont="1" applyFill="1" applyBorder="1" applyAlignment="1" applyProtection="1">
      <alignment horizontal="left" vertical="top" wrapText="1"/>
      <protection locked="0"/>
    </xf>
    <xf numFmtId="0" fontId="12" fillId="2" borderId="4" xfId="0" applyFont="1" applyFill="1" applyBorder="1" applyAlignment="1" applyProtection="1">
      <alignment horizontal="left" vertical="top" wrapText="1"/>
      <protection locked="0"/>
    </xf>
    <xf numFmtId="0" fontId="12" fillId="2" borderId="5" xfId="0" applyFont="1" applyFill="1" applyBorder="1" applyAlignment="1" applyProtection="1">
      <alignment horizontal="left" vertical="top" wrapText="1"/>
      <protection locked="0"/>
    </xf>
    <xf numFmtId="0" fontId="12" fillId="2" borderId="6" xfId="0" applyFont="1" applyFill="1" applyBorder="1" applyAlignment="1" applyProtection="1">
      <alignment horizontal="left" vertical="top" wrapText="1"/>
      <protection locked="0"/>
    </xf>
    <xf numFmtId="0" fontId="12" fillId="2" borderId="0" xfId="0" applyFont="1" applyFill="1" applyBorder="1" applyAlignment="1" applyProtection="1">
      <alignment horizontal="left" vertical="top" wrapText="1"/>
      <protection locked="0"/>
    </xf>
    <xf numFmtId="0" fontId="12" fillId="2" borderId="7" xfId="0" applyFont="1" applyFill="1" applyBorder="1" applyAlignment="1" applyProtection="1">
      <alignment horizontal="left" vertical="top" wrapText="1"/>
      <protection locked="0"/>
    </xf>
    <xf numFmtId="0" fontId="12" fillId="2" borderId="1" xfId="0" applyFont="1" applyFill="1" applyBorder="1" applyAlignment="1" applyProtection="1">
      <alignment horizontal="left" vertical="top" wrapText="1"/>
      <protection locked="0"/>
    </xf>
    <xf numFmtId="0" fontId="12" fillId="2" borderId="2" xfId="0" applyFont="1" applyFill="1" applyBorder="1" applyAlignment="1" applyProtection="1">
      <alignment horizontal="left" vertical="top" wrapText="1"/>
      <protection locked="0"/>
    </xf>
    <xf numFmtId="0" fontId="12" fillId="2" borderId="8" xfId="0" applyFont="1" applyFill="1" applyBorder="1" applyAlignment="1" applyProtection="1">
      <alignment horizontal="left" vertical="top" wrapText="1"/>
      <protection locked="0"/>
    </xf>
    <xf numFmtId="0" fontId="0" fillId="2" borderId="25" xfId="0" applyFill="1" applyBorder="1" applyAlignment="1" applyProtection="1">
      <alignment horizontal="center" vertical="center"/>
      <protection locked="0"/>
    </xf>
    <xf numFmtId="0" fontId="12" fillId="2" borderId="9" xfId="0" applyFont="1" applyFill="1" applyBorder="1" applyAlignment="1" applyProtection="1">
      <alignment horizontal="left" vertical="top" wrapText="1"/>
      <protection locked="0"/>
    </xf>
    <xf numFmtId="0" fontId="12" fillId="2" borderId="10" xfId="0" applyFont="1" applyFill="1" applyBorder="1" applyAlignment="1" applyProtection="1">
      <alignment horizontal="left" vertical="top" wrapText="1"/>
      <protection locked="0"/>
    </xf>
    <xf numFmtId="0" fontId="12" fillId="2" borderId="11" xfId="0" applyFont="1" applyFill="1" applyBorder="1" applyAlignment="1" applyProtection="1">
      <alignment horizontal="left" vertical="top" wrapText="1"/>
      <protection locked="0"/>
    </xf>
    <xf numFmtId="38" fontId="0" fillId="2" borderId="13" xfId="1" applyFont="1" applyFill="1" applyBorder="1" applyAlignment="1" applyProtection="1">
      <alignment horizontal="center" vertical="center"/>
      <protection locked="0"/>
    </xf>
    <xf numFmtId="38" fontId="16" fillId="0" borderId="12" xfId="1" applyFont="1" applyBorder="1" applyAlignment="1">
      <alignment horizontal="center" vertical="center"/>
    </xf>
    <xf numFmtId="38" fontId="16" fillId="0" borderId="13" xfId="1" applyFont="1" applyBorder="1" applyAlignment="1">
      <alignment horizontal="center" vertical="center"/>
    </xf>
    <xf numFmtId="38" fontId="13" fillId="0" borderId="12" xfId="1" applyFont="1" applyFill="1" applyBorder="1" applyAlignment="1">
      <alignment horizontal="center" vertical="center" wrapText="1"/>
    </xf>
    <xf numFmtId="38" fontId="12" fillId="0" borderId="12" xfId="1" applyFont="1" applyFill="1" applyBorder="1" applyAlignment="1">
      <alignment horizontal="center" vertical="center" wrapText="1"/>
    </xf>
    <xf numFmtId="38" fontId="16" fillId="0" borderId="3" xfId="1" applyFont="1" applyBorder="1" applyAlignment="1">
      <alignment horizontal="center" vertical="center"/>
    </xf>
    <xf numFmtId="38" fontId="16" fillId="0" borderId="4" xfId="1" applyFont="1" applyBorder="1" applyAlignment="1">
      <alignment horizontal="center" vertical="center"/>
    </xf>
    <xf numFmtId="38" fontId="16" fillId="0" borderId="5" xfId="1" applyFont="1" applyBorder="1" applyAlignment="1">
      <alignment horizontal="center" vertical="center"/>
    </xf>
    <xf numFmtId="38" fontId="16" fillId="0" borderId="90" xfId="1" applyFont="1" applyBorder="1" applyAlignment="1">
      <alignment horizontal="center" vertical="center"/>
    </xf>
    <xf numFmtId="38" fontId="16" fillId="0" borderId="48" xfId="1" applyFont="1" applyBorder="1" applyAlignment="1">
      <alignment horizontal="center" vertical="center"/>
    </xf>
    <xf numFmtId="38" fontId="16" fillId="0" borderId="53" xfId="1" applyFont="1" applyBorder="1" applyAlignment="1">
      <alignment horizontal="center" vertical="center"/>
    </xf>
    <xf numFmtId="38" fontId="13" fillId="0" borderId="12" xfId="1" applyFont="1" applyBorder="1" applyAlignment="1">
      <alignment horizontal="center" vertical="center" wrapText="1"/>
    </xf>
    <xf numFmtId="38" fontId="0" fillId="2" borderId="27" xfId="1" applyFont="1" applyFill="1" applyBorder="1" applyAlignment="1" applyProtection="1">
      <alignment horizontal="center" vertical="center"/>
      <protection locked="0"/>
    </xf>
    <xf numFmtId="38" fontId="0" fillId="0" borderId="12" xfId="1" quotePrefix="1" applyFont="1" applyBorder="1" applyAlignment="1">
      <alignment horizontal="center" vertical="center"/>
    </xf>
    <xf numFmtId="38" fontId="16" fillId="0" borderId="9" xfId="1" applyFont="1" applyBorder="1" applyAlignment="1">
      <alignment horizontal="center" vertical="center"/>
    </xf>
    <xf numFmtId="38" fontId="16" fillId="0" borderId="10" xfId="1" applyFont="1" applyBorder="1" applyAlignment="1">
      <alignment horizontal="center" vertical="center"/>
    </xf>
    <xf numFmtId="38" fontId="16" fillId="0" borderId="11" xfId="1" applyFont="1" applyBorder="1" applyAlignment="1">
      <alignment horizontal="center" vertical="center"/>
    </xf>
    <xf numFmtId="38" fontId="16" fillId="0" borderId="1" xfId="1" applyFont="1" applyBorder="1" applyAlignment="1">
      <alignment horizontal="center" vertical="center"/>
    </xf>
    <xf numFmtId="38" fontId="16" fillId="0" borderId="2" xfId="1" applyFont="1" applyBorder="1" applyAlignment="1">
      <alignment horizontal="center" vertical="center"/>
    </xf>
    <xf numFmtId="38" fontId="16" fillId="0" borderId="8" xfId="1" applyFont="1" applyBorder="1" applyAlignment="1">
      <alignment horizontal="center" vertical="center"/>
    </xf>
    <xf numFmtId="38" fontId="16" fillId="0" borderId="27" xfId="1" applyFont="1" applyBorder="1" applyAlignment="1">
      <alignment horizontal="center" vertical="center"/>
    </xf>
    <xf numFmtId="0" fontId="0" fillId="2" borderId="49"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2" borderId="47"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0" borderId="10" xfId="0" applyBorder="1" applyAlignment="1">
      <alignment horizontal="center" shrinkToFit="1"/>
    </xf>
    <xf numFmtId="0" fontId="0" fillId="0" borderId="50" xfId="0" applyBorder="1" applyAlignment="1">
      <alignment horizontal="center" shrinkToFit="1"/>
    </xf>
    <xf numFmtId="0" fontId="0" fillId="0" borderId="0" xfId="0" applyBorder="1" applyAlignment="1">
      <alignment horizontal="center" shrinkToFit="1"/>
    </xf>
    <xf numFmtId="0" fontId="0" fillId="0" borderId="47" xfId="0" applyBorder="1" applyAlignment="1">
      <alignment horizontal="center" shrinkToFit="1"/>
    </xf>
    <xf numFmtId="0" fontId="0" fillId="2" borderId="11"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49" fontId="0" fillId="0" borderId="56" xfId="0" applyNumberFormat="1" applyBorder="1" applyAlignment="1">
      <alignment horizontal="center" vertical="center"/>
    </xf>
    <xf numFmtId="49" fontId="0" fillId="0" borderId="58" xfId="0" applyNumberFormat="1" applyBorder="1" applyAlignment="1">
      <alignment horizontal="center" vertical="center"/>
    </xf>
    <xf numFmtId="0" fontId="0" fillId="4" borderId="56" xfId="0" applyFill="1" applyBorder="1" applyAlignment="1">
      <alignment horizontal="left" vertical="center" shrinkToFit="1"/>
    </xf>
    <xf numFmtId="0" fontId="0" fillId="4" borderId="57" xfId="0" applyFill="1" applyBorder="1" applyAlignment="1">
      <alignment horizontal="left" vertical="center" shrinkToFit="1"/>
    </xf>
    <xf numFmtId="0" fontId="0" fillId="4" borderId="58" xfId="0" applyFill="1" applyBorder="1" applyAlignment="1">
      <alignment horizontal="left" vertical="center" shrinkToFit="1"/>
    </xf>
    <xf numFmtId="0" fontId="0" fillId="2" borderId="56" xfId="0" applyFill="1" applyBorder="1" applyAlignment="1" applyProtection="1">
      <alignment horizontal="center" vertical="center"/>
      <protection locked="0"/>
    </xf>
    <xf numFmtId="0" fontId="0" fillId="2" borderId="57" xfId="0" applyFill="1" applyBorder="1" applyAlignment="1" applyProtection="1">
      <alignment horizontal="center" vertical="center"/>
      <protection locked="0"/>
    </xf>
    <xf numFmtId="0" fontId="0" fillId="2" borderId="58" xfId="0" applyFill="1" applyBorder="1" applyAlignment="1" applyProtection="1">
      <alignment horizontal="center" vertical="center"/>
      <protection locked="0"/>
    </xf>
    <xf numFmtId="0" fontId="0" fillId="2" borderId="59" xfId="0" applyFill="1" applyBorder="1" applyAlignment="1" applyProtection="1">
      <alignment horizontal="center" vertical="center"/>
      <protection locked="0"/>
    </xf>
    <xf numFmtId="49" fontId="0" fillId="0" borderId="42" xfId="0" applyNumberFormat="1" applyBorder="1" applyAlignment="1">
      <alignment horizontal="center" vertical="center"/>
    </xf>
    <xf numFmtId="49" fontId="0" fillId="0" borderId="43" xfId="0" applyNumberFormat="1" applyBorder="1" applyAlignment="1">
      <alignment horizontal="center" vertical="center"/>
    </xf>
    <xf numFmtId="0" fontId="0" fillId="2" borderId="42"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4" borderId="42" xfId="0" applyFill="1" applyBorder="1" applyAlignment="1">
      <alignment horizontal="left" vertical="center" shrinkToFit="1"/>
    </xf>
    <xf numFmtId="0" fontId="0" fillId="4" borderId="44" xfId="0" applyFill="1" applyBorder="1" applyAlignment="1">
      <alignment horizontal="left" vertical="center" shrinkToFit="1"/>
    </xf>
    <xf numFmtId="0" fontId="0" fillId="4" borderId="43" xfId="0" applyFill="1" applyBorder="1" applyAlignment="1">
      <alignment horizontal="left" vertical="center" shrinkToFit="1"/>
    </xf>
    <xf numFmtId="0" fontId="0" fillId="0" borderId="2" xfId="0" applyBorder="1" applyAlignment="1">
      <alignment horizontal="center" vertical="center" shrinkToFit="1"/>
    </xf>
    <xf numFmtId="0" fontId="0" fillId="0" borderId="55" xfId="0" applyBorder="1" applyAlignment="1">
      <alignment horizontal="center" vertical="center" shrinkToFit="1"/>
    </xf>
    <xf numFmtId="0" fontId="0" fillId="2" borderId="2"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44" xfId="0" applyFill="1" applyBorder="1" applyAlignment="1" applyProtection="1">
      <alignment horizontal="left" vertical="center"/>
      <protection locked="0"/>
    </xf>
    <xf numFmtId="0" fontId="0" fillId="2" borderId="43" xfId="0" applyFill="1" applyBorder="1" applyAlignment="1" applyProtection="1">
      <alignment horizontal="left" vertical="center"/>
      <protection locked="0"/>
    </xf>
    <xf numFmtId="0" fontId="12" fillId="0" borderId="3" xfId="0" applyFont="1" applyBorder="1" applyAlignment="1">
      <alignment horizontal="center" vertical="center" textRotation="255" wrapText="1"/>
    </xf>
    <xf numFmtId="0" fontId="12" fillId="0" borderId="41" xfId="0" applyFont="1" applyBorder="1" applyAlignment="1">
      <alignment horizontal="center" vertical="center" textRotation="255" wrapText="1"/>
    </xf>
    <xf numFmtId="0" fontId="12" fillId="0" borderId="6"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12" fillId="0" borderId="1" xfId="0" applyFont="1" applyBorder="1" applyAlignment="1">
      <alignment horizontal="center" vertical="center" textRotation="255" wrapText="1"/>
    </xf>
    <xf numFmtId="0" fontId="12" fillId="0" borderId="55" xfId="0" applyFont="1" applyBorder="1" applyAlignment="1">
      <alignment horizontal="center" vertical="center" textRotation="255" wrapText="1"/>
    </xf>
    <xf numFmtId="49" fontId="0" fillId="0" borderId="40" xfId="0" applyNumberFormat="1" applyBorder="1" applyAlignment="1">
      <alignment horizontal="center" vertical="center"/>
    </xf>
    <xf numFmtId="49" fontId="0" fillId="0" borderId="41" xfId="0" applyNumberFormat="1" applyBorder="1" applyAlignment="1">
      <alignment horizontal="center" vertical="center"/>
    </xf>
    <xf numFmtId="0" fontId="0" fillId="0" borderId="40" xfId="0" applyBorder="1" applyAlignment="1">
      <alignment horizontal="left" vertical="center" shrinkToFit="1"/>
    </xf>
    <xf numFmtId="0" fontId="0" fillId="0" borderId="4" xfId="0" applyBorder="1" applyAlignment="1">
      <alignment horizontal="left" vertical="center" shrinkToFit="1"/>
    </xf>
    <xf numFmtId="0" fontId="0" fillId="2" borderId="38" xfId="0" applyFill="1" applyBorder="1" applyAlignment="1" applyProtection="1">
      <alignment horizontal="center" vertical="center"/>
      <protection locked="0"/>
    </xf>
    <xf numFmtId="0" fontId="0" fillId="2" borderId="39"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51" xfId="0"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0" fillId="2" borderId="48" xfId="0" applyFill="1" applyBorder="1" applyAlignment="1" applyProtection="1">
      <alignment horizontal="center" vertical="center"/>
      <protection locked="0"/>
    </xf>
    <xf numFmtId="0" fontId="0" fillId="0" borderId="10" xfId="0" applyBorder="1" applyAlignment="1">
      <alignment horizontal="center" vertical="center" shrinkToFit="1"/>
    </xf>
    <xf numFmtId="0" fontId="0" fillId="0" borderId="50" xfId="0" applyBorder="1" applyAlignment="1">
      <alignment horizontal="center" vertical="center" shrinkToFit="1"/>
    </xf>
    <xf numFmtId="0" fontId="0" fillId="0" borderId="48" xfId="0" applyBorder="1" applyAlignment="1">
      <alignment horizontal="center" vertical="center" shrinkToFit="1"/>
    </xf>
    <xf numFmtId="0" fontId="0" fillId="0" borderId="52" xfId="0" applyBorder="1" applyAlignment="1">
      <alignment horizontal="center" vertical="center" shrinkToFit="1"/>
    </xf>
    <xf numFmtId="0" fontId="0" fillId="2" borderId="53" xfId="0" applyFill="1" applyBorder="1" applyAlignment="1" applyProtection="1">
      <alignment horizontal="center" vertical="center"/>
      <protection locked="0"/>
    </xf>
    <xf numFmtId="0" fontId="0" fillId="0" borderId="48" xfId="0" applyBorder="1" applyAlignment="1">
      <alignment horizontal="center" shrinkToFit="1"/>
    </xf>
    <xf numFmtId="0" fontId="0" fillId="0" borderId="52" xfId="0" applyBorder="1" applyAlignment="1">
      <alignment horizontal="center" shrinkToFi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0" fillId="2" borderId="40"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4" xfId="0" applyBorder="1" applyAlignment="1">
      <alignment horizontal="center" vertical="center" shrinkToFit="1"/>
    </xf>
    <xf numFmtId="0" fontId="0" fillId="0" borderId="41" xfId="0" applyBorder="1" applyAlignment="1">
      <alignment horizontal="center" vertical="center" shrinkToFit="1"/>
    </xf>
    <xf numFmtId="0" fontId="0" fillId="2" borderId="5" xfId="0" applyFill="1" applyBorder="1" applyAlignment="1" applyProtection="1">
      <alignment horizontal="center" vertical="center"/>
      <protection locked="0"/>
    </xf>
    <xf numFmtId="49" fontId="0" fillId="0" borderId="46" xfId="0" applyNumberFormat="1" applyBorder="1" applyAlignment="1">
      <alignment horizontal="center" vertical="center"/>
    </xf>
    <xf numFmtId="49" fontId="0" fillId="0" borderId="47" xfId="0" applyNumberFormat="1" applyBorder="1" applyAlignment="1">
      <alignment horizontal="center" vertical="center"/>
    </xf>
    <xf numFmtId="0" fontId="0" fillId="0" borderId="0" xfId="0" applyBorder="1" applyAlignment="1">
      <alignment horizontal="left" vertical="center" shrinkToFit="1"/>
    </xf>
    <xf numFmtId="0" fontId="0" fillId="0" borderId="42" xfId="0" applyBorder="1" applyAlignment="1">
      <alignment horizontal="center" vertical="center" textRotation="255"/>
    </xf>
    <xf numFmtId="0" fontId="0" fillId="0" borderId="43" xfId="0" applyBorder="1" applyAlignment="1">
      <alignment horizontal="center" vertical="center" textRotation="255"/>
    </xf>
    <xf numFmtId="0" fontId="0" fillId="0" borderId="44" xfId="0" applyBorder="1" applyAlignment="1">
      <alignment horizontal="center" vertical="center"/>
    </xf>
    <xf numFmtId="0" fontId="0" fillId="0" borderId="45" xfId="0" applyBorder="1" applyAlignment="1">
      <alignment horizontal="center" vertical="center"/>
    </xf>
    <xf numFmtId="49" fontId="0" fillId="0" borderId="54" xfId="0" applyNumberFormat="1" applyBorder="1" applyAlignment="1">
      <alignment horizontal="center" vertical="center"/>
    </xf>
    <xf numFmtId="49" fontId="0" fillId="0" borderId="55" xfId="0" applyNumberFormat="1" applyBorder="1" applyAlignment="1">
      <alignment horizontal="center" vertical="center"/>
    </xf>
    <xf numFmtId="0" fontId="0" fillId="2" borderId="54" xfId="0" applyFill="1" applyBorder="1" applyAlignment="1" applyProtection="1">
      <alignment horizontal="center" vertical="center"/>
      <protection locked="0"/>
    </xf>
    <xf numFmtId="49" fontId="0" fillId="0" borderId="49" xfId="0" applyNumberFormat="1" applyBorder="1" applyAlignment="1">
      <alignment horizontal="center" vertical="center"/>
    </xf>
    <xf numFmtId="49" fontId="0" fillId="0" borderId="50" xfId="0" applyNumberFormat="1" applyBorder="1" applyAlignment="1">
      <alignment horizontal="center" vertical="center"/>
    </xf>
    <xf numFmtId="0" fontId="0" fillId="0" borderId="42" xfId="0" applyBorder="1" applyAlignment="1">
      <alignment horizontal="center" vertical="center" textRotation="255" shrinkToFit="1"/>
    </xf>
    <xf numFmtId="0" fontId="0" fillId="0" borderId="44" xfId="0" applyBorder="1" applyAlignment="1">
      <alignment horizontal="center" vertical="center" textRotation="255" shrinkToFit="1"/>
    </xf>
    <xf numFmtId="0" fontId="0" fillId="0" borderId="56" xfId="0" applyBorder="1" applyAlignment="1">
      <alignment horizontal="center" vertical="center" textRotation="255" shrinkToFit="1"/>
    </xf>
    <xf numFmtId="0" fontId="0" fillId="0" borderId="57" xfId="0" applyBorder="1" applyAlignment="1">
      <alignment horizontal="center" vertical="center" textRotation="255" shrinkToFit="1"/>
    </xf>
    <xf numFmtId="0" fontId="0" fillId="0" borderId="42" xfId="0" applyBorder="1" applyAlignment="1">
      <alignment horizontal="center" vertical="center" shrinkToFit="1"/>
    </xf>
    <xf numFmtId="0" fontId="0" fillId="0" borderId="44" xfId="0" applyBorder="1" applyAlignment="1">
      <alignment horizontal="center" vertical="center" shrinkToFit="1"/>
    </xf>
    <xf numFmtId="0" fontId="0" fillId="0" borderId="43" xfId="0" applyBorder="1" applyAlignment="1">
      <alignment horizontal="center" vertical="center" shrinkToFit="1"/>
    </xf>
    <xf numFmtId="0" fontId="0" fillId="0" borderId="42" xfId="0" applyBorder="1" applyAlignment="1">
      <alignment horizontal="left" vertical="center" shrinkToFit="1"/>
    </xf>
    <xf numFmtId="0" fontId="0" fillId="0" borderId="44" xfId="0" applyBorder="1" applyAlignment="1">
      <alignment horizontal="left" vertical="center" shrinkToFit="1"/>
    </xf>
    <xf numFmtId="49" fontId="0" fillId="2" borderId="44" xfId="0" applyNumberFormat="1" applyFill="1" applyBorder="1" applyAlignment="1" applyProtection="1">
      <alignment horizontal="center" vertical="center"/>
      <protection locked="0"/>
    </xf>
    <xf numFmtId="0" fontId="0" fillId="0" borderId="16"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shrinkToFit="1"/>
    </xf>
    <xf numFmtId="0" fontId="0" fillId="0" borderId="37" xfId="0" applyBorder="1" applyAlignment="1">
      <alignment horizontal="center" vertical="center" shrinkToFit="1"/>
    </xf>
    <xf numFmtId="49" fontId="0" fillId="0" borderId="38" xfId="0" applyNumberFormat="1" applyBorder="1" applyAlignment="1">
      <alignment horizontal="center" vertical="center"/>
    </xf>
    <xf numFmtId="49" fontId="0" fillId="0" borderId="39" xfId="0" applyNumberFormat="1" applyBorder="1" applyAlignment="1">
      <alignment horizontal="center" vertical="center"/>
    </xf>
    <xf numFmtId="0" fontId="0" fillId="0" borderId="43" xfId="0" applyBorder="1" applyAlignment="1">
      <alignment horizontal="center" vertical="center" textRotation="255" shrinkToFit="1"/>
    </xf>
    <xf numFmtId="0" fontId="0" fillId="0" borderId="56" xfId="0" applyBorder="1" applyAlignment="1">
      <alignment horizontal="left" vertical="center" shrinkToFit="1"/>
    </xf>
    <xf numFmtId="0" fontId="0" fillId="0" borderId="57" xfId="0" applyBorder="1" applyAlignment="1">
      <alignment horizontal="left" vertical="center" shrinkToFit="1"/>
    </xf>
    <xf numFmtId="0" fontId="0" fillId="0" borderId="58" xfId="0" applyBorder="1" applyAlignment="1">
      <alignment horizontal="left" vertical="center" shrinkToFit="1"/>
    </xf>
    <xf numFmtId="0" fontId="0" fillId="0" borderId="0" xfId="0" applyBorder="1" applyAlignment="1">
      <alignment horizontal="center" vertical="center" shrinkToFit="1"/>
    </xf>
    <xf numFmtId="0" fontId="0" fillId="0" borderId="47" xfId="0" applyBorder="1" applyAlignment="1">
      <alignment horizontal="center" vertical="center" shrinkToFit="1"/>
    </xf>
    <xf numFmtId="0" fontId="12" fillId="0" borderId="41"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55" xfId="0" applyFont="1" applyBorder="1" applyAlignment="1">
      <alignment horizontal="center" vertical="center" wrapText="1"/>
    </xf>
    <xf numFmtId="0" fontId="0" fillId="0" borderId="42" xfId="0" applyFont="1" applyBorder="1" applyAlignment="1">
      <alignment horizontal="center" vertical="center" shrinkToFit="1"/>
    </xf>
    <xf numFmtId="0" fontId="0" fillId="0" borderId="44" xfId="0" applyFont="1" applyBorder="1" applyAlignment="1">
      <alignment horizontal="center" vertical="center" shrinkToFit="1"/>
    </xf>
    <xf numFmtId="0" fontId="0" fillId="0" borderId="43" xfId="0" applyFont="1" applyBorder="1" applyAlignment="1">
      <alignment horizontal="center" vertical="center" shrinkToFit="1"/>
    </xf>
    <xf numFmtId="0" fontId="0" fillId="0" borderId="0" xfId="0" applyAlignment="1" applyProtection="1">
      <alignment horizontal="center" vertical="center"/>
    </xf>
    <xf numFmtId="0" fontId="0" fillId="2" borderId="0" xfId="0" applyFill="1" applyBorder="1" applyAlignment="1">
      <alignment horizontal="left" vertical="top" wrapText="1"/>
    </xf>
    <xf numFmtId="0" fontId="0" fillId="0" borderId="0" xfId="0" applyFill="1" applyAlignment="1">
      <alignment horizontal="left" vertical="center" shrinkToFit="1"/>
    </xf>
    <xf numFmtId="0" fontId="0" fillId="0" borderId="0" xfId="0" applyAlignment="1">
      <alignment horizontal="left" vertical="top" wrapText="1"/>
    </xf>
    <xf numFmtId="0" fontId="0" fillId="0" borderId="0" xfId="0" applyNumberFormat="1" applyFill="1" applyAlignment="1" applyProtection="1">
      <alignment horizontal="center" vertical="center"/>
    </xf>
    <xf numFmtId="0" fontId="0" fillId="0" borderId="0" xfId="0" applyFill="1" applyAlignment="1" applyProtection="1">
      <alignment horizontal="center" vertical="center"/>
    </xf>
    <xf numFmtId="0" fontId="0" fillId="0" borderId="0" xfId="0" applyFill="1" applyAlignment="1" applyProtection="1">
      <alignment horizontal="left" vertical="center"/>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0" xfId="0" applyFill="1" applyAlignment="1" applyProtection="1">
      <alignment horizontal="left" vertical="center" wrapText="1"/>
      <protection locked="0"/>
    </xf>
    <xf numFmtId="0" fontId="0" fillId="0" borderId="23" xfId="0" applyBorder="1" applyAlignment="1">
      <alignment horizontal="center" vertical="center" shrinkToFit="1"/>
    </xf>
    <xf numFmtId="38" fontId="0" fillId="0" borderId="12" xfId="0" applyNumberFormat="1" applyFill="1" applyBorder="1" applyAlignment="1" applyProtection="1">
      <alignment horizontal="center" vertical="center"/>
    </xf>
    <xf numFmtId="0" fontId="0" fillId="0" borderId="12" xfId="0" applyFill="1" applyBorder="1" applyAlignment="1" applyProtection="1">
      <alignment horizontal="center" vertical="center"/>
    </xf>
    <xf numFmtId="49" fontId="0" fillId="0" borderId="12" xfId="0" applyNumberFormat="1" applyBorder="1" applyAlignment="1">
      <alignment horizontal="center" vertical="center"/>
    </xf>
    <xf numFmtId="49" fontId="0" fillId="0" borderId="16" xfId="0" applyNumberFormat="1" applyBorder="1" applyAlignment="1">
      <alignment horizontal="center" vertical="center"/>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13" fillId="0" borderId="3" xfId="0" applyFont="1" applyFill="1" applyBorder="1" applyAlignment="1" applyProtection="1">
      <alignment horizontal="left" vertical="top" wrapText="1"/>
    </xf>
    <xf numFmtId="0" fontId="13" fillId="0" borderId="4"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0" fontId="13" fillId="0" borderId="1" xfId="0" applyFont="1" applyFill="1" applyBorder="1" applyAlignment="1" applyProtection="1">
      <alignment horizontal="left" vertical="top" wrapText="1"/>
    </xf>
    <xf numFmtId="0" fontId="13" fillId="0" borderId="2" xfId="0" applyFont="1" applyFill="1" applyBorder="1" applyAlignment="1" applyProtection="1">
      <alignment horizontal="left" vertical="top" wrapText="1"/>
    </xf>
    <xf numFmtId="0" fontId="13" fillId="0" borderId="8" xfId="0" applyFont="1" applyFill="1" applyBorder="1" applyAlignment="1" applyProtection="1">
      <alignment horizontal="left" vertical="top" wrapText="1"/>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8" fillId="0" borderId="3" xfId="0" applyFont="1" applyFill="1" applyBorder="1" applyAlignment="1" applyProtection="1">
      <alignment horizontal="left" vertical="top" wrapText="1"/>
    </xf>
    <xf numFmtId="0" fontId="8" fillId="0" borderId="4" xfId="0" applyFont="1" applyFill="1" applyBorder="1" applyAlignment="1" applyProtection="1">
      <alignment horizontal="left" vertical="top" wrapText="1"/>
    </xf>
    <xf numFmtId="0" fontId="8" fillId="0" borderId="5" xfId="0" applyFont="1" applyFill="1" applyBorder="1" applyAlignment="1" applyProtection="1">
      <alignment horizontal="left" vertical="top" wrapText="1"/>
    </xf>
    <xf numFmtId="0" fontId="8" fillId="0" borderId="1" xfId="0" applyFont="1" applyFill="1" applyBorder="1" applyAlignment="1" applyProtection="1">
      <alignment horizontal="left" vertical="top" wrapText="1"/>
    </xf>
    <xf numFmtId="0" fontId="8" fillId="0" borderId="2" xfId="0" applyFont="1" applyFill="1" applyBorder="1" applyAlignment="1" applyProtection="1">
      <alignment horizontal="left" vertical="top" wrapText="1"/>
    </xf>
    <xf numFmtId="0" fontId="8" fillId="0" borderId="8" xfId="0" applyFont="1" applyFill="1" applyBorder="1" applyAlignment="1" applyProtection="1">
      <alignment horizontal="left" vertical="top" wrapText="1"/>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38" fontId="0" fillId="0" borderId="23" xfId="1" applyFont="1" applyBorder="1" applyAlignment="1">
      <alignment horizontal="center" vertical="center" shrinkToFit="1"/>
    </xf>
    <xf numFmtId="38" fontId="0" fillId="0" borderId="12" xfId="1" applyFont="1" applyFill="1" applyBorder="1" applyAlignment="1" applyProtection="1">
      <alignment horizontal="center" vertical="center"/>
    </xf>
    <xf numFmtId="38" fontId="0" fillId="0" borderId="27" xfId="1" applyFont="1" applyBorder="1" applyAlignment="1">
      <alignment horizontal="center" vertical="center"/>
    </xf>
    <xf numFmtId="38" fontId="0" fillId="0" borderId="66" xfId="1" applyFont="1" applyFill="1" applyBorder="1" applyAlignment="1" applyProtection="1">
      <alignment horizontal="center" vertical="center"/>
    </xf>
    <xf numFmtId="38" fontId="0" fillId="0" borderId="106" xfId="1" applyFont="1" applyFill="1" applyBorder="1" applyAlignment="1" applyProtection="1">
      <alignment horizontal="center" vertical="center"/>
    </xf>
    <xf numFmtId="38" fontId="0" fillId="0" borderId="64" xfId="1" applyFont="1" applyFill="1" applyBorder="1" applyAlignment="1" applyProtection="1">
      <alignment horizontal="center" vertical="center"/>
    </xf>
    <xf numFmtId="38" fontId="0" fillId="0" borderId="4" xfId="1" applyFont="1" applyBorder="1" applyAlignment="1">
      <alignment horizontal="center" vertical="center"/>
    </xf>
    <xf numFmtId="38" fontId="0" fillId="0" borderId="5" xfId="1" applyFont="1" applyBorder="1" applyAlignment="1">
      <alignment horizontal="center" vertical="center"/>
    </xf>
    <xf numFmtId="38" fontId="0" fillId="0" borderId="90" xfId="1" applyFont="1" applyBorder="1" applyAlignment="1">
      <alignment horizontal="center" vertical="center"/>
    </xf>
    <xf numFmtId="38" fontId="0" fillId="0" borderId="48" xfId="1" applyFont="1" applyBorder="1" applyAlignment="1">
      <alignment horizontal="center" vertical="center"/>
    </xf>
    <xf numFmtId="38" fontId="0" fillId="0" borderId="53" xfId="1" applyFont="1" applyBorder="1" applyAlignment="1">
      <alignment horizontal="center" vertical="center"/>
    </xf>
    <xf numFmtId="38" fontId="0" fillId="0" borderId="105" xfId="1" applyFont="1" applyFill="1" applyBorder="1" applyAlignment="1">
      <alignment horizontal="center" vertical="center"/>
    </xf>
    <xf numFmtId="38" fontId="0" fillId="0" borderId="15" xfId="1" applyFont="1" applyFill="1" applyBorder="1" applyAlignment="1">
      <alignment horizontal="center" vertical="center"/>
    </xf>
    <xf numFmtId="38" fontId="0" fillId="0" borderId="14" xfId="1" applyFont="1" applyFill="1" applyBorder="1" applyAlignment="1" applyProtection="1">
      <alignment horizontal="center" vertical="center"/>
    </xf>
    <xf numFmtId="38" fontId="0" fillId="0" borderId="13" xfId="1" applyFont="1" applyFill="1" applyBorder="1" applyAlignment="1" applyProtection="1">
      <alignment horizontal="center" vertical="center"/>
    </xf>
    <xf numFmtId="38" fontId="12" fillId="0" borderId="16" xfId="1" applyFont="1" applyFill="1" applyBorder="1" applyAlignment="1">
      <alignment horizontal="center" vertical="center" wrapText="1"/>
    </xf>
    <xf numFmtId="38" fontId="0" fillId="0" borderId="4" xfId="1" applyFont="1" applyFill="1" applyBorder="1" applyAlignment="1" applyProtection="1">
      <alignment horizontal="center" vertical="center"/>
    </xf>
    <xf numFmtId="38" fontId="0" fillId="0" borderId="5" xfId="1" applyFont="1" applyFill="1" applyBorder="1" applyAlignment="1" applyProtection="1">
      <alignment horizontal="center" vertical="center"/>
    </xf>
    <xf numFmtId="38" fontId="0" fillId="0" borderId="63" xfId="1" applyFont="1" applyFill="1" applyBorder="1" applyAlignment="1" applyProtection="1">
      <alignment horizontal="center" vertical="center"/>
    </xf>
    <xf numFmtId="38" fontId="0" fillId="0" borderId="91" xfId="1" applyFont="1" applyFill="1" applyBorder="1" applyAlignment="1" applyProtection="1">
      <alignment horizontal="center" vertical="center"/>
    </xf>
    <xf numFmtId="38" fontId="0" fillId="0" borderId="104" xfId="1" applyFont="1" applyFill="1" applyBorder="1" applyAlignment="1" applyProtection="1">
      <alignment horizontal="center" vertical="center"/>
    </xf>
    <xf numFmtId="0" fontId="0" fillId="0" borderId="48" xfId="0" applyFill="1" applyBorder="1" applyAlignment="1" applyProtection="1">
      <alignment horizontal="center" vertical="center"/>
    </xf>
    <xf numFmtId="0" fontId="8" fillId="0" borderId="9" xfId="0" applyFont="1" applyFill="1" applyBorder="1" applyAlignment="1" applyProtection="1">
      <alignment horizontal="left" vertical="top" wrapText="1"/>
    </xf>
    <xf numFmtId="0" fontId="8" fillId="0" borderId="10" xfId="0" applyFont="1" applyFill="1" applyBorder="1" applyAlignment="1" applyProtection="1">
      <alignment horizontal="left" vertical="top" wrapText="1"/>
    </xf>
    <xf numFmtId="0" fontId="8" fillId="0" borderId="11" xfId="0" applyFont="1" applyFill="1" applyBorder="1" applyAlignment="1" applyProtection="1">
      <alignment horizontal="left" vertical="top" wrapText="1"/>
    </xf>
    <xf numFmtId="0" fontId="8" fillId="0" borderId="6" xfId="0"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8" fillId="0" borderId="7" xfId="0" applyFont="1" applyFill="1" applyBorder="1" applyAlignment="1" applyProtection="1">
      <alignment horizontal="left" vertical="top" wrapText="1"/>
    </xf>
    <xf numFmtId="0" fontId="13" fillId="0" borderId="6"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7" xfId="0" applyFont="1" applyFill="1" applyBorder="1" applyAlignment="1" applyProtection="1">
      <alignment horizontal="left" vertical="top" wrapText="1"/>
    </xf>
    <xf numFmtId="0" fontId="0" fillId="2" borderId="3" xfId="0"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1"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0" borderId="25" xfId="0" applyFill="1" applyBorder="1" applyAlignment="1" applyProtection="1">
      <alignment horizontal="center" vertical="center"/>
    </xf>
    <xf numFmtId="0" fontId="0" fillId="0" borderId="9" xfId="0" applyFill="1" applyBorder="1" applyAlignment="1" applyProtection="1">
      <alignment horizontal="left" vertical="top" wrapText="1"/>
    </xf>
    <xf numFmtId="0" fontId="0" fillId="0" borderId="10" xfId="0" applyFill="1" applyBorder="1" applyAlignment="1" applyProtection="1">
      <alignment horizontal="left" vertical="top" wrapText="1"/>
    </xf>
    <xf numFmtId="0" fontId="0" fillId="0" borderId="11" xfId="0" applyFill="1" applyBorder="1" applyAlignment="1" applyProtection="1">
      <alignment horizontal="left" vertical="top" wrapText="1"/>
    </xf>
    <xf numFmtId="0" fontId="0" fillId="0" borderId="6" xfId="0" applyFill="1" applyBorder="1" applyAlignment="1" applyProtection="1">
      <alignment horizontal="left" vertical="top" wrapText="1"/>
    </xf>
    <xf numFmtId="0" fontId="0" fillId="0" borderId="0" xfId="0" applyFill="1" applyBorder="1" applyAlignment="1" applyProtection="1">
      <alignment horizontal="left" vertical="top" wrapText="1"/>
    </xf>
    <xf numFmtId="0" fontId="0" fillId="0" borderId="7" xfId="0" applyFill="1" applyBorder="1" applyAlignment="1" applyProtection="1">
      <alignment horizontal="left" vertical="top" wrapText="1"/>
    </xf>
    <xf numFmtId="0" fontId="0" fillId="0" borderId="1" xfId="0" applyFill="1" applyBorder="1" applyAlignment="1" applyProtection="1">
      <alignment horizontal="left" vertical="top" wrapText="1"/>
    </xf>
    <xf numFmtId="0" fontId="0" fillId="0" borderId="2" xfId="0" applyFill="1" applyBorder="1" applyAlignment="1" applyProtection="1">
      <alignment horizontal="left" vertical="top" wrapText="1"/>
    </xf>
    <xf numFmtId="0" fontId="0" fillId="0" borderId="8" xfId="0" applyFill="1" applyBorder="1" applyAlignment="1" applyProtection="1">
      <alignment horizontal="left" vertical="top" wrapText="1"/>
    </xf>
    <xf numFmtId="0" fontId="0" fillId="2" borderId="102" xfId="0" applyFill="1" applyBorder="1" applyAlignment="1" applyProtection="1">
      <alignment horizontal="left" vertical="top" wrapText="1"/>
      <protection locked="0"/>
    </xf>
    <xf numFmtId="0" fontId="0" fillId="2" borderId="89" xfId="0" applyFill="1" applyBorder="1" applyAlignment="1" applyProtection="1">
      <alignment horizontal="left" vertical="top" wrapText="1"/>
      <protection locked="0"/>
    </xf>
    <xf numFmtId="0" fontId="0" fillId="2" borderId="103" xfId="0" applyFill="1" applyBorder="1" applyAlignment="1" applyProtection="1">
      <alignment horizontal="left" vertical="top" wrapText="1"/>
      <protection locked="0"/>
    </xf>
    <xf numFmtId="38" fontId="0" fillId="0" borderId="0" xfId="1" applyFont="1" applyAlignment="1">
      <alignment horizontal="center" vertical="center"/>
    </xf>
    <xf numFmtId="38" fontId="0" fillId="0" borderId="12" xfId="1" applyFont="1" applyFill="1" applyBorder="1" applyAlignment="1" applyProtection="1">
      <alignment horizontal="right" vertical="center"/>
      <protection locked="0"/>
    </xf>
    <xf numFmtId="38" fontId="0" fillId="2" borderId="14" xfId="1" applyFont="1" applyFill="1" applyBorder="1" applyAlignment="1" applyProtection="1">
      <alignment horizontal="center" vertical="center"/>
      <protection locked="0"/>
    </xf>
    <xf numFmtId="0" fontId="0" fillId="0" borderId="0" xfId="0"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0" fillId="0" borderId="77" xfId="1" applyFont="1" applyBorder="1" applyAlignment="1" applyProtection="1">
      <alignment horizontal="center" vertical="center"/>
    </xf>
    <xf numFmtId="38" fontId="0" fillId="0" borderId="78" xfId="1" applyFont="1" applyBorder="1" applyAlignment="1" applyProtection="1">
      <alignment horizontal="center" vertical="center"/>
    </xf>
    <xf numFmtId="38" fontId="0" fillId="0" borderId="80" xfId="1" applyFont="1" applyBorder="1" applyAlignment="1" applyProtection="1">
      <alignment horizontal="center" vertical="center"/>
    </xf>
    <xf numFmtId="38" fontId="0" fillId="0" borderId="81" xfId="1" applyFont="1" applyBorder="1" applyAlignment="1" applyProtection="1">
      <alignment horizontal="center" vertical="center"/>
    </xf>
    <xf numFmtId="38" fontId="0" fillId="0" borderId="12" xfId="1" applyFont="1" applyFill="1" applyBorder="1" applyAlignment="1" applyProtection="1">
      <alignment horizontal="right" vertical="center"/>
    </xf>
    <xf numFmtId="38" fontId="16" fillId="2" borderId="14" xfId="1"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protection locked="0"/>
    </xf>
    <xf numFmtId="38" fontId="0" fillId="0" borderId="16" xfId="1" applyFont="1" applyFill="1" applyBorder="1" applyAlignment="1" applyProtection="1">
      <alignment horizontal="right" vertical="center"/>
    </xf>
    <xf numFmtId="38" fontId="16" fillId="2" borderId="71" xfId="1" applyFont="1" applyFill="1" applyBorder="1" applyAlignment="1" applyProtection="1">
      <alignment horizontal="center" vertical="center"/>
      <protection locked="0"/>
    </xf>
    <xf numFmtId="38" fontId="16" fillId="2" borderId="72" xfId="1" applyFont="1" applyFill="1" applyBorder="1" applyAlignment="1" applyProtection="1">
      <alignment horizontal="center" vertical="center"/>
      <protection locked="0"/>
    </xf>
    <xf numFmtId="38" fontId="16" fillId="2" borderId="73" xfId="1" applyFont="1" applyFill="1" applyBorder="1" applyAlignment="1" applyProtection="1">
      <alignment horizontal="center" vertical="center"/>
      <protection locked="0"/>
    </xf>
    <xf numFmtId="38" fontId="16" fillId="2" borderId="74" xfId="1" applyFont="1" applyFill="1" applyBorder="1" applyAlignment="1" applyProtection="1">
      <alignment horizontal="center" vertical="center"/>
      <protection locked="0"/>
    </xf>
    <xf numFmtId="38" fontId="16" fillId="2" borderId="75" xfId="1" applyFont="1" applyFill="1" applyBorder="1" applyAlignment="1" applyProtection="1">
      <alignment horizontal="center" vertical="center"/>
      <protection locked="0"/>
    </xf>
    <xf numFmtId="38" fontId="16" fillId="2" borderId="76" xfId="1" applyFont="1" applyFill="1" applyBorder="1" applyAlignment="1" applyProtection="1">
      <alignment horizontal="center" vertical="center"/>
      <protection locked="0"/>
    </xf>
    <xf numFmtId="38" fontId="16" fillId="0" borderId="65" xfId="1" applyFont="1" applyBorder="1" applyAlignment="1">
      <alignment horizontal="center" vertical="center"/>
    </xf>
    <xf numFmtId="38" fontId="16" fillId="0" borderId="66" xfId="1" applyFont="1" applyBorder="1" applyAlignment="1">
      <alignment horizontal="center" vertical="center"/>
    </xf>
    <xf numFmtId="38" fontId="16" fillId="0" borderId="67" xfId="1" applyFont="1" applyBorder="1" applyAlignment="1">
      <alignment horizontal="center" vertical="center"/>
    </xf>
    <xf numFmtId="38" fontId="16" fillId="0" borderId="68" xfId="1" applyFont="1" applyBorder="1" applyAlignment="1">
      <alignment horizontal="center" vertical="center"/>
    </xf>
    <xf numFmtId="38" fontId="16" fillId="0" borderId="69" xfId="1" applyFont="1" applyBorder="1" applyAlignment="1">
      <alignment horizontal="center" vertical="center"/>
    </xf>
    <xf numFmtId="38" fontId="16" fillId="0" borderId="70" xfId="1" applyFont="1" applyBorder="1" applyAlignment="1">
      <alignment horizontal="center" vertical="center"/>
    </xf>
    <xf numFmtId="0" fontId="0" fillId="0" borderId="0" xfId="0" applyBorder="1" applyAlignment="1">
      <alignment horizontal="center" vertical="center"/>
    </xf>
    <xf numFmtId="38" fontId="6" fillId="3" borderId="16" xfId="1" applyFont="1" applyFill="1" applyBorder="1" applyAlignment="1">
      <alignment horizontal="left" vertical="center"/>
    </xf>
    <xf numFmtId="38" fontId="6" fillId="3" borderId="34" xfId="1" applyFont="1" applyFill="1" applyBorder="1" applyAlignment="1">
      <alignment horizontal="left" vertical="center"/>
    </xf>
    <xf numFmtId="38" fontId="6" fillId="3" borderId="37" xfId="1" applyFont="1" applyFill="1" applyBorder="1" applyAlignment="1">
      <alignment horizontal="left" vertical="center"/>
    </xf>
    <xf numFmtId="38" fontId="10" fillId="0" borderId="3" xfId="1" applyFont="1" applyBorder="1" applyAlignment="1">
      <alignment horizontal="center" vertical="center" wrapText="1"/>
    </xf>
    <xf numFmtId="38" fontId="10" fillId="0" borderId="4" xfId="1" applyFont="1" applyBorder="1" applyAlignment="1">
      <alignment horizontal="center" vertical="center" wrapText="1"/>
    </xf>
    <xf numFmtId="38" fontId="10" fillId="0" borderId="5" xfId="1" applyFont="1" applyBorder="1" applyAlignment="1">
      <alignment horizontal="center" vertical="center" wrapText="1"/>
    </xf>
    <xf numFmtId="38" fontId="10" fillId="0" borderId="6" xfId="1" applyFont="1" applyBorder="1" applyAlignment="1">
      <alignment horizontal="center" vertical="center" wrapText="1"/>
    </xf>
    <xf numFmtId="38" fontId="10" fillId="0" borderId="0" xfId="1" applyFont="1" applyBorder="1" applyAlignment="1">
      <alignment horizontal="center" vertical="center" wrapText="1"/>
    </xf>
    <xf numFmtId="38" fontId="10" fillId="0" borderId="7" xfId="1" applyFont="1" applyBorder="1" applyAlignment="1">
      <alignment horizontal="center" vertical="center" wrapText="1"/>
    </xf>
    <xf numFmtId="38" fontId="12" fillId="0" borderId="3" xfId="1" applyFont="1" applyBorder="1" applyAlignment="1">
      <alignment horizontal="center" vertical="center" wrapText="1"/>
    </xf>
    <xf numFmtId="38" fontId="12" fillId="0" borderId="4" xfId="1" applyFont="1" applyBorder="1" applyAlignment="1">
      <alignment horizontal="center" vertical="center" wrapText="1"/>
    </xf>
    <xf numFmtId="38" fontId="12" fillId="0" borderId="5" xfId="1" applyFont="1" applyBorder="1" applyAlignment="1">
      <alignment horizontal="center" vertical="center" wrapText="1"/>
    </xf>
    <xf numFmtId="38" fontId="12" fillId="0" borderId="6" xfId="1" applyFont="1" applyBorder="1" applyAlignment="1">
      <alignment horizontal="center" vertical="center" wrapText="1"/>
    </xf>
    <xf numFmtId="38" fontId="12" fillId="0" borderId="0" xfId="1" applyFont="1" applyBorder="1" applyAlignment="1">
      <alignment horizontal="center" vertical="center" wrapText="1"/>
    </xf>
    <xf numFmtId="38" fontId="12" fillId="0" borderId="7" xfId="1" applyFont="1" applyBorder="1" applyAlignment="1">
      <alignment horizontal="center" vertical="center" wrapText="1"/>
    </xf>
    <xf numFmtId="38" fontId="10" fillId="0" borderId="3" xfId="1" applyFont="1" applyBorder="1" applyAlignment="1">
      <alignment horizontal="center" vertical="center"/>
    </xf>
    <xf numFmtId="38" fontId="10" fillId="0" borderId="4" xfId="1" applyFont="1" applyBorder="1" applyAlignment="1">
      <alignment horizontal="center" vertical="center"/>
    </xf>
    <xf numFmtId="38" fontId="10" fillId="0" borderId="5" xfId="1" applyFont="1" applyBorder="1" applyAlignment="1">
      <alignment horizontal="center" vertical="center"/>
    </xf>
    <xf numFmtId="38" fontId="10" fillId="0" borderId="6" xfId="1" applyFont="1" applyBorder="1" applyAlignment="1">
      <alignment horizontal="center" vertical="center"/>
    </xf>
    <xf numFmtId="38" fontId="10" fillId="0" borderId="0" xfId="1" applyFont="1" applyBorder="1" applyAlignment="1">
      <alignment horizontal="center" vertical="center"/>
    </xf>
    <xf numFmtId="38" fontId="10" fillId="0" borderId="7" xfId="1" applyFont="1" applyBorder="1" applyAlignment="1">
      <alignment horizontal="center" vertical="center"/>
    </xf>
    <xf numFmtId="38" fontId="10" fillId="0" borderId="1" xfId="1" applyFont="1" applyBorder="1" applyAlignment="1">
      <alignment horizontal="center" vertical="center"/>
    </xf>
    <xf numFmtId="38" fontId="10" fillId="0" borderId="2" xfId="1" applyFont="1" applyBorder="1" applyAlignment="1">
      <alignment horizontal="center" vertical="center"/>
    </xf>
    <xf numFmtId="38" fontId="10" fillId="0" borderId="8" xfId="1" applyFont="1" applyBorder="1" applyAlignment="1">
      <alignment horizontal="center" vertical="center"/>
    </xf>
    <xf numFmtId="38" fontId="10" fillId="0" borderId="94" xfId="1" applyFont="1" applyBorder="1" applyAlignment="1">
      <alignment horizontal="center" vertical="center"/>
    </xf>
    <xf numFmtId="38" fontId="10" fillId="0" borderId="95" xfId="1" applyFont="1" applyBorder="1" applyAlignment="1">
      <alignment horizontal="center" vertical="center"/>
    </xf>
    <xf numFmtId="38" fontId="10" fillId="0" borderId="96" xfId="1" applyFont="1" applyBorder="1" applyAlignment="1">
      <alignment horizontal="center" vertical="center"/>
    </xf>
    <xf numFmtId="38" fontId="16" fillId="0" borderId="97" xfId="1" applyFont="1" applyBorder="1" applyAlignment="1">
      <alignment horizontal="center" vertical="center"/>
    </xf>
    <xf numFmtId="38" fontId="16" fillId="0" borderId="98" xfId="1" applyFont="1" applyBorder="1" applyAlignment="1">
      <alignment horizontal="center" vertical="center"/>
    </xf>
    <xf numFmtId="38" fontId="16" fillId="0" borderId="99" xfId="1" applyFont="1" applyBorder="1" applyAlignment="1">
      <alignment horizontal="center" vertical="center"/>
    </xf>
    <xf numFmtId="38" fontId="16" fillId="0" borderId="100" xfId="1" applyFont="1" applyBorder="1" applyAlignment="1">
      <alignment horizontal="center" vertical="center"/>
    </xf>
    <xf numFmtId="38" fontId="16" fillId="0" borderId="95" xfId="1" applyFont="1" applyBorder="1" applyAlignment="1">
      <alignment horizontal="center" vertical="center"/>
    </xf>
    <xf numFmtId="38" fontId="16" fillId="0" borderId="101" xfId="1" applyFont="1" applyBorder="1" applyAlignment="1">
      <alignment horizontal="center" vertical="center"/>
    </xf>
    <xf numFmtId="38" fontId="0" fillId="0" borderId="34" xfId="1" applyFont="1" applyFill="1" applyBorder="1" applyAlignment="1" applyProtection="1">
      <alignment horizontal="right" vertical="center"/>
    </xf>
    <xf numFmtId="38" fontId="0" fillId="0" borderId="37" xfId="1" applyFont="1" applyFill="1" applyBorder="1" applyAlignment="1" applyProtection="1">
      <alignment horizontal="right" vertical="center"/>
    </xf>
    <xf numFmtId="38" fontId="16" fillId="2" borderId="6" xfId="1" applyFont="1" applyFill="1" applyBorder="1" applyAlignment="1" applyProtection="1">
      <alignment horizontal="center" vertical="center"/>
      <protection locked="0"/>
    </xf>
    <xf numFmtId="38" fontId="16" fillId="2" borderId="0" xfId="1" applyFont="1" applyFill="1" applyBorder="1" applyAlignment="1" applyProtection="1">
      <alignment horizontal="center" vertical="center"/>
      <protection locked="0"/>
    </xf>
    <xf numFmtId="38" fontId="16" fillId="2" borderId="7" xfId="1" applyFont="1" applyFill="1" applyBorder="1" applyAlignment="1" applyProtection="1">
      <alignment horizontal="center" vertical="center"/>
      <protection locked="0"/>
    </xf>
    <xf numFmtId="38" fontId="0" fillId="0" borderId="16" xfId="1" applyFont="1" applyFill="1" applyBorder="1" applyAlignment="1" applyProtection="1">
      <alignment horizontal="center" vertical="center"/>
    </xf>
    <xf numFmtId="38" fontId="0" fillId="0" borderId="34" xfId="1" applyFont="1" applyFill="1" applyBorder="1" applyAlignment="1" applyProtection="1">
      <alignment horizontal="center" vertical="center"/>
    </xf>
    <xf numFmtId="38" fontId="16" fillId="2" borderId="77" xfId="1" applyFont="1" applyFill="1" applyBorder="1" applyAlignment="1" applyProtection="1">
      <alignment horizontal="center" vertical="center"/>
      <protection locked="0"/>
    </xf>
    <xf numFmtId="38" fontId="16" fillId="2" borderId="78" xfId="1" applyFont="1" applyFill="1" applyBorder="1" applyAlignment="1" applyProtection="1">
      <alignment horizontal="center" vertical="center"/>
      <protection locked="0"/>
    </xf>
    <xf numFmtId="38" fontId="16" fillId="2" borderId="79" xfId="1" applyFont="1" applyFill="1" applyBorder="1" applyAlignment="1" applyProtection="1">
      <alignment horizontal="center" vertical="center"/>
      <protection locked="0"/>
    </xf>
    <xf numFmtId="38" fontId="16" fillId="2" borderId="80" xfId="1" applyFont="1" applyFill="1" applyBorder="1" applyAlignment="1" applyProtection="1">
      <alignment horizontal="center" vertical="center"/>
    </xf>
    <xf numFmtId="38" fontId="16" fillId="2" borderId="81" xfId="1" applyFont="1" applyFill="1" applyBorder="1" applyAlignment="1" applyProtection="1">
      <alignment horizontal="center" vertical="center"/>
    </xf>
    <xf numFmtId="38" fontId="16" fillId="2" borderId="82" xfId="1" applyFont="1" applyFill="1" applyBorder="1" applyAlignment="1" applyProtection="1">
      <alignment horizontal="center" vertical="center"/>
    </xf>
    <xf numFmtId="38" fontId="0" fillId="0" borderId="27" xfId="1" applyFont="1" applyBorder="1" applyAlignment="1" applyProtection="1">
      <alignment horizontal="center" vertical="center"/>
    </xf>
    <xf numFmtId="38" fontId="0" fillId="0" borderId="13" xfId="1" applyFont="1" applyBorder="1" applyAlignment="1" applyProtection="1">
      <alignment horizontal="center"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38" fontId="16" fillId="4" borderId="83" xfId="1" applyFont="1" applyFill="1" applyBorder="1" applyAlignment="1" applyProtection="1">
      <alignment horizontal="center" vertical="center"/>
    </xf>
    <xf numFmtId="38" fontId="16" fillId="4" borderId="84" xfId="1" applyFont="1" applyFill="1" applyBorder="1" applyAlignment="1" applyProtection="1">
      <alignment horizontal="center" vertical="center"/>
    </xf>
    <xf numFmtId="38" fontId="16" fillId="4" borderId="85" xfId="1" applyFont="1" applyFill="1" applyBorder="1" applyAlignment="1" applyProtection="1">
      <alignment horizontal="center" vertical="center"/>
    </xf>
    <xf numFmtId="38" fontId="16" fillId="4" borderId="86" xfId="1" applyFont="1" applyFill="1" applyBorder="1" applyAlignment="1" applyProtection="1">
      <alignment horizontal="center" vertical="center"/>
    </xf>
    <xf numFmtId="38" fontId="16" fillId="4" borderId="87" xfId="1" applyFont="1" applyFill="1" applyBorder="1" applyAlignment="1" applyProtection="1">
      <alignment horizontal="center" vertical="center"/>
    </xf>
    <xf numFmtId="38" fontId="16" fillId="4" borderId="88" xfId="1" applyFont="1" applyFill="1" applyBorder="1" applyAlignment="1" applyProtection="1">
      <alignment horizontal="center" vertical="center"/>
    </xf>
    <xf numFmtId="38" fontId="0" fillId="0" borderId="12" xfId="1" applyFont="1" applyBorder="1" applyAlignment="1" applyProtection="1">
      <alignment horizontal="center" vertical="center"/>
    </xf>
    <xf numFmtId="0" fontId="13" fillId="0" borderId="12" xfId="0" applyFont="1" applyBorder="1" applyAlignment="1">
      <alignment horizontal="center" vertical="center" wrapText="1"/>
    </xf>
    <xf numFmtId="0" fontId="10" fillId="0" borderId="15" xfId="0" applyFont="1" applyBorder="1" applyAlignment="1" applyProtection="1">
      <alignment horizontal="center" vertical="center"/>
    </xf>
    <xf numFmtId="0" fontId="13" fillId="0" borderId="12" xfId="0" applyFont="1" applyFill="1" applyBorder="1" applyAlignment="1">
      <alignment horizontal="center" vertical="center" wrapText="1"/>
    </xf>
    <xf numFmtId="0" fontId="12" fillId="0" borderId="12" xfId="0" applyFont="1" applyFill="1" applyBorder="1" applyAlignment="1">
      <alignment horizontal="center" vertical="center" wrapText="1"/>
    </xf>
    <xf numFmtId="38" fontId="16" fillId="0" borderId="12" xfId="1" applyFont="1" applyBorder="1" applyAlignment="1" applyProtection="1">
      <alignment horizontal="center" vertical="center"/>
    </xf>
    <xf numFmtId="38" fontId="16" fillId="0" borderId="13" xfId="1" applyFont="1" applyBorder="1" applyAlignment="1" applyProtection="1">
      <alignment horizontal="center" vertical="center"/>
    </xf>
    <xf numFmtId="0" fontId="0" fillId="0" borderId="12" xfId="0" applyBorder="1" applyAlignment="1">
      <alignment horizontal="center" vertical="center"/>
    </xf>
    <xf numFmtId="0" fontId="10" fillId="0" borderId="13" xfId="0" applyFont="1" applyBorder="1" applyAlignment="1" applyProtection="1">
      <alignment horizontal="center" vertical="center"/>
    </xf>
    <xf numFmtId="0" fontId="10" fillId="0" borderId="13" xfId="0" applyFont="1" applyBorder="1" applyAlignment="1" applyProtection="1">
      <alignment horizontal="center" vertical="center" wrapText="1"/>
    </xf>
    <xf numFmtId="49" fontId="10" fillId="0" borderId="14" xfId="0" applyNumberFormat="1" applyFont="1" applyBorder="1" applyAlignment="1" applyProtection="1">
      <alignment horizontal="center" vertical="center"/>
    </xf>
    <xf numFmtId="38" fontId="16" fillId="0" borderId="65" xfId="1" applyFont="1" applyBorder="1" applyAlignment="1" applyProtection="1">
      <alignment horizontal="center" vertical="center"/>
    </xf>
    <xf numFmtId="38" fontId="16" fillId="0" borderId="66" xfId="1" applyFont="1" applyBorder="1" applyAlignment="1" applyProtection="1">
      <alignment horizontal="center" vertical="center"/>
    </xf>
    <xf numFmtId="38" fontId="16" fillId="0" borderId="67" xfId="1" applyFont="1" applyBorder="1" applyAlignment="1" applyProtection="1">
      <alignment horizontal="center" vertical="center"/>
    </xf>
    <xf numFmtId="38" fontId="16" fillId="0" borderId="68" xfId="1" applyFont="1" applyBorder="1" applyAlignment="1" applyProtection="1">
      <alignment horizontal="center" vertical="center"/>
    </xf>
    <xf numFmtId="38" fontId="16" fillId="0" borderId="69" xfId="1" applyFont="1" applyBorder="1" applyAlignment="1" applyProtection="1">
      <alignment horizontal="center" vertical="center"/>
    </xf>
    <xf numFmtId="38" fontId="16" fillId="0" borderId="70" xfId="1" applyFont="1" applyBorder="1" applyAlignment="1" applyProtection="1">
      <alignment horizontal="center" vertical="center"/>
    </xf>
    <xf numFmtId="0" fontId="15" fillId="2" borderId="9" xfId="0" applyFont="1" applyFill="1" applyBorder="1" applyAlignment="1" applyProtection="1">
      <alignment horizontal="left" vertical="top" wrapText="1"/>
      <protection locked="0"/>
    </xf>
    <xf numFmtId="0" fontId="10" fillId="2" borderId="10" xfId="0" applyFont="1" applyFill="1" applyBorder="1" applyAlignment="1" applyProtection="1">
      <alignment horizontal="left" vertical="top" wrapText="1"/>
      <protection locked="0"/>
    </xf>
    <xf numFmtId="0" fontId="10" fillId="2" borderId="11" xfId="0" applyFont="1" applyFill="1" applyBorder="1" applyAlignment="1" applyProtection="1">
      <alignment horizontal="left" vertical="top" wrapText="1"/>
      <protection locked="0"/>
    </xf>
    <xf numFmtId="0" fontId="10" fillId="2" borderId="6" xfId="0" applyFont="1" applyFill="1" applyBorder="1" applyAlignment="1" applyProtection="1">
      <alignment horizontal="left" vertical="top" wrapText="1"/>
      <protection locked="0"/>
    </xf>
    <xf numFmtId="0" fontId="10" fillId="2" borderId="0" xfId="0" applyFont="1" applyFill="1" applyBorder="1" applyAlignment="1" applyProtection="1">
      <alignment horizontal="left" vertical="top" wrapText="1"/>
      <protection locked="0"/>
    </xf>
    <xf numFmtId="0" fontId="10" fillId="2" borderId="7" xfId="0" applyFont="1" applyFill="1" applyBorder="1" applyAlignment="1" applyProtection="1">
      <alignment horizontal="left" vertical="top" wrapText="1"/>
      <protection locked="0"/>
    </xf>
    <xf numFmtId="0" fontId="10" fillId="2" borderId="1" xfId="0" applyFont="1" applyFill="1" applyBorder="1" applyAlignment="1" applyProtection="1">
      <alignment horizontal="left" vertical="top" wrapText="1"/>
      <protection locked="0"/>
    </xf>
    <xf numFmtId="0" fontId="10" fillId="2" borderId="2" xfId="0" applyFont="1" applyFill="1" applyBorder="1" applyAlignment="1" applyProtection="1">
      <alignment horizontal="left" vertical="top" wrapText="1"/>
      <protection locked="0"/>
    </xf>
    <xf numFmtId="0" fontId="10" fillId="2" borderId="8" xfId="0" applyFont="1" applyFill="1" applyBorder="1" applyAlignment="1" applyProtection="1">
      <alignment horizontal="left" vertical="top" wrapText="1"/>
      <protection locked="0"/>
    </xf>
    <xf numFmtId="0" fontId="4" fillId="2" borderId="9" xfId="0"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0" fontId="4" fillId="2" borderId="11"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15" fillId="2" borderId="3" xfId="0" applyFont="1" applyFill="1" applyBorder="1" applyAlignment="1" applyProtection="1">
      <alignment horizontal="left" vertical="top" wrapText="1"/>
      <protection locked="0"/>
    </xf>
    <xf numFmtId="0" fontId="10" fillId="2" borderId="4" xfId="0" applyFont="1" applyFill="1" applyBorder="1" applyAlignment="1" applyProtection="1">
      <alignment horizontal="left" vertical="top" wrapText="1"/>
      <protection locked="0"/>
    </xf>
    <xf numFmtId="0" fontId="10" fillId="2" borderId="5" xfId="0" applyFont="1" applyFill="1" applyBorder="1" applyAlignment="1" applyProtection="1">
      <alignment horizontal="left" vertical="top" wrapText="1"/>
      <protection locked="0"/>
    </xf>
    <xf numFmtId="38" fontId="0" fillId="0" borderId="0" xfId="0" applyNumberFormat="1" applyFill="1" applyBorder="1" applyAlignment="1" applyProtection="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31</xdr:col>
      <xdr:colOff>144447</xdr:colOff>
      <xdr:row>2</xdr:row>
      <xdr:rowOff>98843</xdr:rowOff>
    </xdr:from>
    <xdr:ext cx="4958572" cy="779059"/>
    <xdr:sp macro="" textlink="">
      <xdr:nvSpPr>
        <xdr:cNvPr id="2" name="テキスト ボックス 1">
          <a:extLst>
            <a:ext uri="{FF2B5EF4-FFF2-40B4-BE49-F238E27FC236}">
              <a16:creationId xmlns:a16="http://schemas.microsoft.com/office/drawing/2014/main" id="{D600439D-F3BE-45D3-8EB6-9DD28EDA9365}"/>
            </a:ext>
          </a:extLst>
        </xdr:cNvPr>
        <xdr:cNvSpPr txBox="1"/>
      </xdr:nvSpPr>
      <xdr:spPr>
        <a:xfrm>
          <a:off x="6907197" y="575093"/>
          <a:ext cx="4958572"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・捨印をいただける場合は、捨印欄に押印ください。</a:t>
          </a:r>
        </a:p>
      </xdr:txBody>
    </xdr:sp>
    <xdr:clientData/>
  </xdr:oneCellAnchor>
  <xdr:twoCellAnchor>
    <xdr:from>
      <xdr:col>13</xdr:col>
      <xdr:colOff>161925</xdr:colOff>
      <xdr:row>0</xdr:row>
      <xdr:rowOff>0</xdr:rowOff>
    </xdr:from>
    <xdr:to>
      <xdr:col>16</xdr:col>
      <xdr:colOff>180975</xdr:colOff>
      <xdr:row>2</xdr:row>
      <xdr:rowOff>143510</xdr:rowOff>
    </xdr:to>
    <xdr:grpSp>
      <xdr:nvGrpSpPr>
        <xdr:cNvPr id="3" name="グループ化 2">
          <a:extLst>
            <a:ext uri="{FF2B5EF4-FFF2-40B4-BE49-F238E27FC236}">
              <a16:creationId xmlns:a16="http://schemas.microsoft.com/office/drawing/2014/main" id="{23660634-8F49-4D09-825F-5A0145A5286A}"/>
            </a:ext>
          </a:extLst>
        </xdr:cNvPr>
        <xdr:cNvGrpSpPr>
          <a:grpSpLocks/>
        </xdr:cNvGrpSpPr>
      </xdr:nvGrpSpPr>
      <xdr:grpSpPr bwMode="auto">
        <a:xfrm>
          <a:off x="2793206" y="0"/>
          <a:ext cx="626269" cy="619760"/>
          <a:chOff x="0" y="0"/>
          <a:chExt cx="685800" cy="686436"/>
        </a:xfrm>
      </xdr:grpSpPr>
      <xdr:sp macro="" textlink="">
        <xdr:nvSpPr>
          <xdr:cNvPr id="4" name="Shape 180">
            <a:extLst>
              <a:ext uri="{FF2B5EF4-FFF2-40B4-BE49-F238E27FC236}">
                <a16:creationId xmlns:a16="http://schemas.microsoft.com/office/drawing/2014/main" id="{4F0A14E1-ECCC-4C77-8F05-8C6F97D40D90}"/>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5" name="Rectangle 181">
            <a:extLst>
              <a:ext uri="{FF2B5EF4-FFF2-40B4-BE49-F238E27FC236}">
                <a16:creationId xmlns:a16="http://schemas.microsoft.com/office/drawing/2014/main" id="{88048E23-665F-46C8-9636-7F5907EBFC16}"/>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2">
            <a:extLst>
              <a:ext uri="{FF2B5EF4-FFF2-40B4-BE49-F238E27FC236}">
                <a16:creationId xmlns:a16="http://schemas.microsoft.com/office/drawing/2014/main" id="{38B046E2-3586-48FD-914F-9AC357DD01E2}"/>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7" name="Rectangle 183">
            <a:extLst>
              <a:ext uri="{FF2B5EF4-FFF2-40B4-BE49-F238E27FC236}">
                <a16:creationId xmlns:a16="http://schemas.microsoft.com/office/drawing/2014/main" id="{537A9147-DDA2-48B6-91DE-F0700DAE195B}"/>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twoCellAnchor>
    <xdr:from>
      <xdr:col>30</xdr:col>
      <xdr:colOff>85726</xdr:colOff>
      <xdr:row>5</xdr:row>
      <xdr:rowOff>0</xdr:rowOff>
    </xdr:from>
    <xdr:to>
      <xdr:col>30</xdr:col>
      <xdr:colOff>285750</xdr:colOff>
      <xdr:row>8</xdr:row>
      <xdr:rowOff>228600</xdr:rowOff>
    </xdr:to>
    <xdr:sp macro="" textlink="">
      <xdr:nvSpPr>
        <xdr:cNvPr id="8" name="右中かっこ 7">
          <a:extLst>
            <a:ext uri="{FF2B5EF4-FFF2-40B4-BE49-F238E27FC236}">
              <a16:creationId xmlns:a16="http://schemas.microsoft.com/office/drawing/2014/main" id="{78F483EC-FBA3-4E8C-B555-EEEC2206A85A}"/>
            </a:ext>
          </a:extLst>
        </xdr:cNvPr>
        <xdr:cNvSpPr/>
      </xdr:nvSpPr>
      <xdr:spPr>
        <a:xfrm>
          <a:off x="6086476" y="1190625"/>
          <a:ext cx="200024" cy="942975"/>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30</xdr:col>
      <xdr:colOff>400050</xdr:colOff>
      <xdr:row>6</xdr:row>
      <xdr:rowOff>57150</xdr:rowOff>
    </xdr:from>
    <xdr:ext cx="3005951" cy="328423"/>
    <xdr:sp macro="" textlink="">
      <xdr:nvSpPr>
        <xdr:cNvPr id="9" name="テキスト ボックス 8">
          <a:extLst>
            <a:ext uri="{FF2B5EF4-FFF2-40B4-BE49-F238E27FC236}">
              <a16:creationId xmlns:a16="http://schemas.microsoft.com/office/drawing/2014/main" id="{928E0B77-50DD-4D03-B5D2-0EBD41FBDDB9}"/>
            </a:ext>
          </a:extLst>
        </xdr:cNvPr>
        <xdr:cNvSpPr txBox="1"/>
      </xdr:nvSpPr>
      <xdr:spPr>
        <a:xfrm>
          <a:off x="6400800" y="1485900"/>
          <a:ext cx="3005951" cy="328423"/>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登記簿または住民票と同様に記載ください。</a:t>
          </a:r>
        </a:p>
      </xdr:txBody>
    </xdr:sp>
    <xdr:clientData/>
  </xdr:oneCellAnchor>
  <xdr:twoCellAnchor>
    <xdr:from>
      <xdr:col>30</xdr:col>
      <xdr:colOff>95250</xdr:colOff>
      <xdr:row>9</xdr:row>
      <xdr:rowOff>57150</xdr:rowOff>
    </xdr:from>
    <xdr:to>
      <xdr:col>30</xdr:col>
      <xdr:colOff>295274</xdr:colOff>
      <xdr:row>13</xdr:row>
      <xdr:rowOff>47625</xdr:rowOff>
    </xdr:to>
    <xdr:sp macro="" textlink="">
      <xdr:nvSpPr>
        <xdr:cNvPr id="10" name="右中かっこ 9">
          <a:extLst>
            <a:ext uri="{FF2B5EF4-FFF2-40B4-BE49-F238E27FC236}">
              <a16:creationId xmlns:a16="http://schemas.microsoft.com/office/drawing/2014/main" id="{02E7E8E0-E722-4F75-8C77-5382BFDC6B54}"/>
            </a:ext>
          </a:extLst>
        </xdr:cNvPr>
        <xdr:cNvSpPr/>
      </xdr:nvSpPr>
      <xdr:spPr>
        <a:xfrm>
          <a:off x="6096000" y="2200275"/>
          <a:ext cx="200024" cy="942975"/>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30</xdr:col>
      <xdr:colOff>409574</xdr:colOff>
      <xdr:row>10</xdr:row>
      <xdr:rowOff>114300</xdr:rowOff>
    </xdr:from>
    <xdr:ext cx="2441694" cy="328423"/>
    <xdr:sp macro="" textlink="">
      <xdr:nvSpPr>
        <xdr:cNvPr id="11" name="テキスト ボックス 10">
          <a:extLst>
            <a:ext uri="{FF2B5EF4-FFF2-40B4-BE49-F238E27FC236}">
              <a16:creationId xmlns:a16="http://schemas.microsoft.com/office/drawing/2014/main" id="{872A06B7-0653-4F06-AECC-C3C2DD256ACA}"/>
            </a:ext>
          </a:extLst>
        </xdr:cNvPr>
        <xdr:cNvSpPr txBox="1"/>
      </xdr:nvSpPr>
      <xdr:spPr>
        <a:xfrm>
          <a:off x="6410324" y="2495550"/>
          <a:ext cx="2441694" cy="328423"/>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営業許可書と同様に記載ください。</a:t>
          </a:r>
        </a:p>
      </xdr:txBody>
    </xdr:sp>
    <xdr:clientData/>
  </xdr:oneCellAnchor>
  <xdr:twoCellAnchor>
    <xdr:from>
      <xdr:col>29</xdr:col>
      <xdr:colOff>200024</xdr:colOff>
      <xdr:row>32</xdr:row>
      <xdr:rowOff>0</xdr:rowOff>
    </xdr:from>
    <xdr:to>
      <xdr:col>30</xdr:col>
      <xdr:colOff>238124</xdr:colOff>
      <xdr:row>38</xdr:row>
      <xdr:rowOff>209550</xdr:rowOff>
    </xdr:to>
    <xdr:sp macro="" textlink="">
      <xdr:nvSpPr>
        <xdr:cNvPr id="12" name="右中かっこ 11">
          <a:extLst>
            <a:ext uri="{FF2B5EF4-FFF2-40B4-BE49-F238E27FC236}">
              <a16:creationId xmlns:a16="http://schemas.microsoft.com/office/drawing/2014/main" id="{AB425527-73D8-40BF-85D7-15C82711730F}"/>
            </a:ext>
          </a:extLst>
        </xdr:cNvPr>
        <xdr:cNvSpPr/>
      </xdr:nvSpPr>
      <xdr:spPr>
        <a:xfrm>
          <a:off x="6000749" y="7620000"/>
          <a:ext cx="238125" cy="1638300"/>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30</xdr:col>
      <xdr:colOff>247649</xdr:colOff>
      <xdr:row>34</xdr:row>
      <xdr:rowOff>133350</xdr:rowOff>
    </xdr:from>
    <xdr:ext cx="3578531" cy="392800"/>
    <xdr:sp macro="" textlink="">
      <xdr:nvSpPr>
        <xdr:cNvPr id="13" name="テキスト ボックス 12">
          <a:extLst>
            <a:ext uri="{FF2B5EF4-FFF2-40B4-BE49-F238E27FC236}">
              <a16:creationId xmlns:a16="http://schemas.microsoft.com/office/drawing/2014/main" id="{6F611C95-7609-4EB6-B006-E0EE1E7E3C4B}"/>
            </a:ext>
          </a:extLst>
        </xdr:cNvPr>
        <xdr:cNvSpPr txBox="1"/>
      </xdr:nvSpPr>
      <xdr:spPr>
        <a:xfrm>
          <a:off x="6248399" y="8229600"/>
          <a:ext cx="3578531" cy="39280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u="sng">
              <a:solidFill>
                <a:srgbClr val="FF0000"/>
              </a:solidFill>
            </a:rPr>
            <a:t>補助金申請の</a:t>
          </a:r>
          <a:r>
            <a:rPr kumimoji="1" lang="ja-JP" altLang="en-US" sz="1400" b="1" u="none">
              <a:solidFill>
                <a:srgbClr val="FF0000"/>
              </a:solidFill>
            </a:rPr>
            <a:t>ご担当者様</a:t>
          </a:r>
          <a:r>
            <a:rPr kumimoji="1" lang="ja-JP" altLang="en-US" sz="1100"/>
            <a:t>について記載ください。</a:t>
          </a:r>
        </a:p>
      </xdr:txBody>
    </xdr:sp>
    <xdr:clientData/>
  </xdr:oneCellAnchor>
  <xdr:twoCellAnchor>
    <xdr:from>
      <xdr:col>26</xdr:col>
      <xdr:colOff>190499</xdr:colOff>
      <xdr:row>6</xdr:row>
      <xdr:rowOff>226219</xdr:rowOff>
    </xdr:from>
    <xdr:to>
      <xdr:col>29</xdr:col>
      <xdr:colOff>130969</xdr:colOff>
      <xdr:row>9</xdr:row>
      <xdr:rowOff>107156</xdr:rowOff>
    </xdr:to>
    <xdr:sp macro="" textlink="">
      <xdr:nvSpPr>
        <xdr:cNvPr id="14" name="楕円 13">
          <a:extLst>
            <a:ext uri="{FF2B5EF4-FFF2-40B4-BE49-F238E27FC236}">
              <a16:creationId xmlns:a16="http://schemas.microsoft.com/office/drawing/2014/main" id="{2C267484-3DED-42C9-AB47-8DA9314506B7}"/>
            </a:ext>
          </a:extLst>
        </xdr:cNvPr>
        <xdr:cNvSpPr/>
      </xdr:nvSpPr>
      <xdr:spPr>
        <a:xfrm>
          <a:off x="5453062" y="1654969"/>
          <a:ext cx="547688" cy="5953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twoCellAnchor>
    <xdr:from>
      <xdr:col>14</xdr:col>
      <xdr:colOff>95251</xdr:colOff>
      <xdr:row>0</xdr:row>
      <xdr:rowOff>0</xdr:rowOff>
    </xdr:from>
    <xdr:to>
      <xdr:col>17</xdr:col>
      <xdr:colOff>83344</xdr:colOff>
      <xdr:row>2</xdr:row>
      <xdr:rowOff>178594</xdr:rowOff>
    </xdr:to>
    <xdr:sp macro="" textlink="">
      <xdr:nvSpPr>
        <xdr:cNvPr id="15" name="楕円 14">
          <a:extLst>
            <a:ext uri="{FF2B5EF4-FFF2-40B4-BE49-F238E27FC236}">
              <a16:creationId xmlns:a16="http://schemas.microsoft.com/office/drawing/2014/main" id="{7A63CBD0-3FAC-4F58-83AC-5D57B100EB49}"/>
            </a:ext>
          </a:extLst>
        </xdr:cNvPr>
        <xdr:cNvSpPr/>
      </xdr:nvSpPr>
      <xdr:spPr>
        <a:xfrm>
          <a:off x="2928939" y="0"/>
          <a:ext cx="595311" cy="65484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twoCellAnchor>
    <xdr:from>
      <xdr:col>2</xdr:col>
      <xdr:colOff>166687</xdr:colOff>
      <xdr:row>3</xdr:row>
      <xdr:rowOff>202405</xdr:rowOff>
    </xdr:from>
    <xdr:to>
      <xdr:col>11</xdr:col>
      <xdr:colOff>107155</xdr:colOff>
      <xdr:row>6</xdr:row>
      <xdr:rowOff>23812</xdr:rowOff>
    </xdr:to>
    <xdr:sp macro="" textlink="">
      <xdr:nvSpPr>
        <xdr:cNvPr id="16" name="吹き出し: 角を丸めた四角形 15">
          <a:extLst>
            <a:ext uri="{FF2B5EF4-FFF2-40B4-BE49-F238E27FC236}">
              <a16:creationId xmlns:a16="http://schemas.microsoft.com/office/drawing/2014/main" id="{27214D5F-B3DA-43FB-8797-E9B0013B537E}"/>
            </a:ext>
          </a:extLst>
        </xdr:cNvPr>
        <xdr:cNvSpPr/>
      </xdr:nvSpPr>
      <xdr:spPr>
        <a:xfrm>
          <a:off x="571500" y="916780"/>
          <a:ext cx="1762124" cy="535782"/>
        </a:xfrm>
        <a:prstGeom prst="wedgeRoundRectCallout">
          <a:avLst>
            <a:gd name="adj1" fmla="val 82944"/>
            <a:gd name="adj2" fmla="val -11787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1100"/>
            <a:t>捨印を押印頂く場合は、こちらにお願いします。</a:t>
          </a:r>
        </a:p>
      </xdr:txBody>
    </xdr:sp>
    <xdr:clientData/>
  </xdr:twoCellAnchor>
  <xdr:oneCellAnchor>
    <xdr:from>
      <xdr:col>30</xdr:col>
      <xdr:colOff>83344</xdr:colOff>
      <xdr:row>0</xdr:row>
      <xdr:rowOff>202406</xdr:rowOff>
    </xdr:from>
    <xdr:ext cx="3288080" cy="328423"/>
    <xdr:sp macro="" textlink="">
      <xdr:nvSpPr>
        <xdr:cNvPr id="17" name="テキスト ボックス 16">
          <a:extLst>
            <a:ext uri="{FF2B5EF4-FFF2-40B4-BE49-F238E27FC236}">
              <a16:creationId xmlns:a16="http://schemas.microsoft.com/office/drawing/2014/main" id="{10A8EEB2-FC27-47BB-9911-8D1A384426B3}"/>
            </a:ext>
          </a:extLst>
        </xdr:cNvPr>
        <xdr:cNvSpPr txBox="1"/>
      </xdr:nvSpPr>
      <xdr:spPr>
        <a:xfrm>
          <a:off x="6155532" y="202406"/>
          <a:ext cx="3288080" cy="328423"/>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申請日は全ての書類が揃った後に記載ください。</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34</xdr:col>
      <xdr:colOff>0</xdr:colOff>
      <xdr:row>1</xdr:row>
      <xdr:rowOff>0</xdr:rowOff>
    </xdr:from>
    <xdr:ext cx="3889375" cy="435697"/>
    <xdr:sp macro="" textlink="">
      <xdr:nvSpPr>
        <xdr:cNvPr id="2" name="テキスト ボックス 1">
          <a:extLst>
            <a:ext uri="{FF2B5EF4-FFF2-40B4-BE49-F238E27FC236}">
              <a16:creationId xmlns:a16="http://schemas.microsoft.com/office/drawing/2014/main" id="{31E342E0-1DED-4C0B-B157-8B1290AC66D0}"/>
            </a:ext>
          </a:extLst>
        </xdr:cNvPr>
        <xdr:cNvSpPr txBox="1"/>
      </xdr:nvSpPr>
      <xdr:spPr>
        <a:xfrm>
          <a:off x="6800850" y="238125"/>
          <a:ext cx="3889375" cy="43569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33</xdr:col>
      <xdr:colOff>0</xdr:colOff>
      <xdr:row>2</xdr:row>
      <xdr:rowOff>0</xdr:rowOff>
    </xdr:from>
    <xdr:ext cx="3889375" cy="1122423"/>
    <xdr:sp macro="" textlink="">
      <xdr:nvSpPr>
        <xdr:cNvPr id="2" name="テキスト ボックス 1">
          <a:extLst>
            <a:ext uri="{FF2B5EF4-FFF2-40B4-BE49-F238E27FC236}">
              <a16:creationId xmlns:a16="http://schemas.microsoft.com/office/drawing/2014/main" id="{A4623FCE-AA6C-4AEA-BC9F-7B6BC52DF743}"/>
            </a:ext>
          </a:extLst>
        </xdr:cNvPr>
        <xdr:cNvSpPr txBox="1"/>
      </xdr:nvSpPr>
      <xdr:spPr>
        <a:xfrm>
          <a:off x="6600825" y="476250"/>
          <a:ext cx="3889375"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・３</a:t>
          </a:r>
          <a:r>
            <a:rPr kumimoji="1" lang="en-US" altLang="ja-JP" sz="1600"/>
            <a:t>.</a:t>
          </a:r>
          <a:r>
            <a:rPr kumimoji="1" lang="ja-JP" altLang="en-US" sz="1600"/>
            <a:t>申請内容及び</a:t>
          </a:r>
          <a:r>
            <a:rPr kumimoji="1" lang="en-US" altLang="ja-JP" sz="1600"/>
            <a:t>4.</a:t>
          </a:r>
          <a:r>
            <a:rPr kumimoji="1" lang="ja-JP" altLang="en-US" sz="1600"/>
            <a:t>経費明細に関しては、申請する部分のみ記載ください。</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14</xdr:col>
      <xdr:colOff>0</xdr:colOff>
      <xdr:row>0</xdr:row>
      <xdr:rowOff>0</xdr:rowOff>
    </xdr:from>
    <xdr:to>
      <xdr:col>17</xdr:col>
      <xdr:colOff>19050</xdr:colOff>
      <xdr:row>2</xdr:row>
      <xdr:rowOff>143510</xdr:rowOff>
    </xdr:to>
    <xdr:grpSp>
      <xdr:nvGrpSpPr>
        <xdr:cNvPr id="2" name="グループ化 1">
          <a:extLst>
            <a:ext uri="{FF2B5EF4-FFF2-40B4-BE49-F238E27FC236}">
              <a16:creationId xmlns:a16="http://schemas.microsoft.com/office/drawing/2014/main" id="{75835305-DF88-4F36-AAD4-10CF6F60983A}"/>
            </a:ext>
          </a:extLst>
        </xdr:cNvPr>
        <xdr:cNvGrpSpPr>
          <a:grpSpLocks/>
        </xdr:cNvGrpSpPr>
      </xdr:nvGrpSpPr>
      <xdr:grpSpPr bwMode="auto">
        <a:xfrm>
          <a:off x="2800350" y="0"/>
          <a:ext cx="619125" cy="619760"/>
          <a:chOff x="0" y="0"/>
          <a:chExt cx="685800" cy="686436"/>
        </a:xfrm>
      </xdr:grpSpPr>
      <xdr:sp macro="" textlink="">
        <xdr:nvSpPr>
          <xdr:cNvPr id="3" name="Shape 180">
            <a:extLst>
              <a:ext uri="{FF2B5EF4-FFF2-40B4-BE49-F238E27FC236}">
                <a16:creationId xmlns:a16="http://schemas.microsoft.com/office/drawing/2014/main" id="{59B9FEA1-3AEE-4EFA-BABA-2A71C1F0401E}"/>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4" name="Rectangle 181">
            <a:extLst>
              <a:ext uri="{FF2B5EF4-FFF2-40B4-BE49-F238E27FC236}">
                <a16:creationId xmlns:a16="http://schemas.microsoft.com/office/drawing/2014/main" id="{3EBD9A19-ADC2-4E71-A6D2-1D37A548525E}"/>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5" name="Rectangle 182">
            <a:extLst>
              <a:ext uri="{FF2B5EF4-FFF2-40B4-BE49-F238E27FC236}">
                <a16:creationId xmlns:a16="http://schemas.microsoft.com/office/drawing/2014/main" id="{B0D7633A-001D-4090-B43D-215D57039F55}"/>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3">
            <a:extLst>
              <a:ext uri="{FF2B5EF4-FFF2-40B4-BE49-F238E27FC236}">
                <a16:creationId xmlns:a16="http://schemas.microsoft.com/office/drawing/2014/main" id="{39FD546C-56A4-489D-9E42-4A46063DA1D0}"/>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oneCellAnchor>
    <xdr:from>
      <xdr:col>31</xdr:col>
      <xdr:colOff>0</xdr:colOff>
      <xdr:row>3</xdr:row>
      <xdr:rowOff>0</xdr:rowOff>
    </xdr:from>
    <xdr:ext cx="4958572" cy="779059"/>
    <xdr:sp macro="" textlink="">
      <xdr:nvSpPr>
        <xdr:cNvPr id="7" name="テキスト ボックス 6">
          <a:extLst>
            <a:ext uri="{FF2B5EF4-FFF2-40B4-BE49-F238E27FC236}">
              <a16:creationId xmlns:a16="http://schemas.microsoft.com/office/drawing/2014/main" id="{7B6F71A8-E1C7-4063-9F44-69135FB86C62}"/>
            </a:ext>
          </a:extLst>
        </xdr:cNvPr>
        <xdr:cNvSpPr txBox="1"/>
      </xdr:nvSpPr>
      <xdr:spPr>
        <a:xfrm>
          <a:off x="6686550" y="714375"/>
          <a:ext cx="4958572"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・捨印をいただける場合は、捨印欄に押印ください。</a:t>
          </a:r>
          <a:endParaRPr kumimoji="1" lang="en-US" altLang="ja-JP" sz="1600"/>
        </a:p>
      </xdr:txBody>
    </xdr:sp>
    <xdr:clientData/>
  </xdr:oneCellAnchor>
  <xdr:twoCellAnchor>
    <xdr:from>
      <xdr:col>0</xdr:col>
      <xdr:colOff>123825</xdr:colOff>
      <xdr:row>11</xdr:row>
      <xdr:rowOff>47625</xdr:rowOff>
    </xdr:from>
    <xdr:to>
      <xdr:col>9</xdr:col>
      <xdr:colOff>138742</xdr:colOff>
      <xdr:row>13</xdr:row>
      <xdr:rowOff>227342</xdr:rowOff>
    </xdr:to>
    <xdr:sp macro="" textlink="">
      <xdr:nvSpPr>
        <xdr:cNvPr id="8" name="吹き出し: 角を丸めた四角形 7">
          <a:extLst>
            <a:ext uri="{FF2B5EF4-FFF2-40B4-BE49-F238E27FC236}">
              <a16:creationId xmlns:a16="http://schemas.microsoft.com/office/drawing/2014/main" id="{FA9DB864-DE81-4BC8-B1BB-7DF4E991C69E}"/>
            </a:ext>
          </a:extLst>
        </xdr:cNvPr>
        <xdr:cNvSpPr/>
      </xdr:nvSpPr>
      <xdr:spPr>
        <a:xfrm>
          <a:off x="123825" y="2667000"/>
          <a:ext cx="1815142" cy="655967"/>
        </a:xfrm>
        <a:prstGeom prst="wedgeRoundRectCallout">
          <a:avLst>
            <a:gd name="adj1" fmla="val -17473"/>
            <a:gd name="adj2" fmla="val 14765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交付決定通知書の日付、　文書番号を記載ください。</a:t>
          </a:r>
        </a:p>
      </xdr:txBody>
    </xdr:sp>
    <xdr:clientData/>
  </xdr:twoCellAnchor>
  <xdr:twoCellAnchor>
    <xdr:from>
      <xdr:col>20</xdr:col>
      <xdr:colOff>0</xdr:colOff>
      <xdr:row>19</xdr:row>
      <xdr:rowOff>180975</xdr:rowOff>
    </xdr:from>
    <xdr:to>
      <xdr:col>33</xdr:col>
      <xdr:colOff>406400</xdr:colOff>
      <xdr:row>24</xdr:row>
      <xdr:rowOff>193676</xdr:rowOff>
    </xdr:to>
    <xdr:sp macro="" textlink="">
      <xdr:nvSpPr>
        <xdr:cNvPr id="9" name="吹き出し: 角を丸めた四角形 8">
          <a:extLst>
            <a:ext uri="{FF2B5EF4-FFF2-40B4-BE49-F238E27FC236}">
              <a16:creationId xmlns:a16="http://schemas.microsoft.com/office/drawing/2014/main" id="{615FE7C6-6153-41FC-AFA4-00B4ED14919B}"/>
            </a:ext>
          </a:extLst>
        </xdr:cNvPr>
        <xdr:cNvSpPr/>
      </xdr:nvSpPr>
      <xdr:spPr>
        <a:xfrm>
          <a:off x="4000500" y="4705350"/>
          <a:ext cx="4464050" cy="1203326"/>
        </a:xfrm>
        <a:prstGeom prst="wedgeRoundRectCallout">
          <a:avLst>
            <a:gd name="adj1" fmla="val -47833"/>
            <a:gd name="adj2" fmla="val -7142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変更承認を受けている場合、</a:t>
          </a:r>
          <a:endParaRPr kumimoji="1" lang="en-US" altLang="ja-JP" sz="1100"/>
        </a:p>
        <a:p>
          <a:pPr algn="l"/>
          <a:r>
            <a:rPr kumimoji="1" lang="en-US" altLang="ja-JP" sz="1100"/>
            <a:t>『</a:t>
          </a:r>
          <a:r>
            <a:rPr kumimoji="1" lang="ja-JP" altLang="en-US" sz="1100"/>
            <a:t>なお、本事業は</a:t>
          </a:r>
          <a:r>
            <a:rPr kumimoji="1" lang="ja-JP" altLang="en-US" sz="1100" u="none"/>
            <a:t>令和○年●月★日付○公東観産観第◆号</a:t>
          </a:r>
          <a:r>
            <a:rPr kumimoji="1" lang="ja-JP" altLang="en-US" sz="1100"/>
            <a:t>にて、変更承認を受けています。</a:t>
          </a:r>
          <a:r>
            <a:rPr kumimoji="1" lang="en-US" altLang="ja-JP" sz="1100"/>
            <a:t>』</a:t>
          </a:r>
          <a:r>
            <a:rPr kumimoji="1" lang="ja-JP" altLang="en-US" sz="1100"/>
            <a:t>と追記ください。日付、文書番号は変更承認通知書に記載されています。</a:t>
          </a:r>
        </a:p>
      </xdr:txBody>
    </xdr:sp>
    <xdr:clientData/>
  </xdr:twoCellAnchor>
  <xdr:twoCellAnchor>
    <xdr:from>
      <xdr:col>27</xdr:col>
      <xdr:colOff>0</xdr:colOff>
      <xdr:row>6</xdr:row>
      <xdr:rowOff>219075</xdr:rowOff>
    </xdr:from>
    <xdr:to>
      <xdr:col>29</xdr:col>
      <xdr:colOff>147638</xdr:colOff>
      <xdr:row>9</xdr:row>
      <xdr:rowOff>100012</xdr:rowOff>
    </xdr:to>
    <xdr:sp macro="" textlink="">
      <xdr:nvSpPr>
        <xdr:cNvPr id="10" name="楕円 9">
          <a:extLst>
            <a:ext uri="{FF2B5EF4-FFF2-40B4-BE49-F238E27FC236}">
              <a16:creationId xmlns:a16="http://schemas.microsoft.com/office/drawing/2014/main" id="{FB075A6E-035B-4C2D-AE33-6C4DC7AF073E}"/>
            </a:ext>
          </a:extLst>
        </xdr:cNvPr>
        <xdr:cNvSpPr/>
      </xdr:nvSpPr>
      <xdr:spPr>
        <a:xfrm>
          <a:off x="5400675" y="1647825"/>
          <a:ext cx="547688" cy="5953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twoCellAnchor>
    <xdr:from>
      <xdr:col>14</xdr:col>
      <xdr:colOff>133350</xdr:colOff>
      <xdr:row>0</xdr:row>
      <xdr:rowOff>76200</xdr:rowOff>
    </xdr:from>
    <xdr:to>
      <xdr:col>17</xdr:col>
      <xdr:colOff>80963</xdr:colOff>
      <xdr:row>2</xdr:row>
      <xdr:rowOff>195262</xdr:rowOff>
    </xdr:to>
    <xdr:sp macro="" textlink="">
      <xdr:nvSpPr>
        <xdr:cNvPr id="11" name="楕円 10">
          <a:extLst>
            <a:ext uri="{FF2B5EF4-FFF2-40B4-BE49-F238E27FC236}">
              <a16:creationId xmlns:a16="http://schemas.microsoft.com/office/drawing/2014/main" id="{06353348-ED03-45EA-96B5-93A7C4E2AACA}"/>
            </a:ext>
          </a:extLst>
        </xdr:cNvPr>
        <xdr:cNvSpPr/>
      </xdr:nvSpPr>
      <xdr:spPr>
        <a:xfrm>
          <a:off x="2933700" y="76200"/>
          <a:ext cx="547688" cy="5953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33</xdr:col>
      <xdr:colOff>0</xdr:colOff>
      <xdr:row>2</xdr:row>
      <xdr:rowOff>0</xdr:rowOff>
    </xdr:from>
    <xdr:ext cx="3889375" cy="435697"/>
    <xdr:sp macro="" textlink="">
      <xdr:nvSpPr>
        <xdr:cNvPr id="2" name="テキスト ボックス 1">
          <a:extLst>
            <a:ext uri="{FF2B5EF4-FFF2-40B4-BE49-F238E27FC236}">
              <a16:creationId xmlns:a16="http://schemas.microsoft.com/office/drawing/2014/main" id="{E9B6890F-03DF-41F2-8522-D6876FBFC2EB}"/>
            </a:ext>
          </a:extLst>
        </xdr:cNvPr>
        <xdr:cNvSpPr txBox="1"/>
      </xdr:nvSpPr>
      <xdr:spPr>
        <a:xfrm>
          <a:off x="6600825" y="476250"/>
          <a:ext cx="3889375" cy="43569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33</xdr:col>
      <xdr:colOff>0</xdr:colOff>
      <xdr:row>2</xdr:row>
      <xdr:rowOff>0</xdr:rowOff>
    </xdr:from>
    <xdr:ext cx="3889375" cy="1122423"/>
    <xdr:sp macro="" textlink="">
      <xdr:nvSpPr>
        <xdr:cNvPr id="2" name="テキスト ボックス 1">
          <a:extLst>
            <a:ext uri="{FF2B5EF4-FFF2-40B4-BE49-F238E27FC236}">
              <a16:creationId xmlns:a16="http://schemas.microsoft.com/office/drawing/2014/main" id="{B4F7E33D-D58F-4F3D-8FE6-DBFA32496C76}"/>
            </a:ext>
          </a:extLst>
        </xdr:cNvPr>
        <xdr:cNvSpPr txBox="1"/>
      </xdr:nvSpPr>
      <xdr:spPr>
        <a:xfrm>
          <a:off x="6735536" y="489857"/>
          <a:ext cx="3889375"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・３</a:t>
          </a:r>
          <a:r>
            <a:rPr kumimoji="1" lang="en-US" altLang="ja-JP" sz="1600"/>
            <a:t>.</a:t>
          </a:r>
          <a:r>
            <a:rPr kumimoji="1" lang="ja-JP" altLang="en-US" sz="1600"/>
            <a:t>申請内容及び</a:t>
          </a:r>
          <a:r>
            <a:rPr kumimoji="1" lang="en-US" altLang="ja-JP" sz="1600"/>
            <a:t>4.</a:t>
          </a:r>
          <a:r>
            <a:rPr kumimoji="1" lang="ja-JP" altLang="en-US" sz="1600"/>
            <a:t>経費明細に関しては、申請する部分のみ記載ください。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33</xdr:col>
      <xdr:colOff>0</xdr:colOff>
      <xdr:row>1</xdr:row>
      <xdr:rowOff>0</xdr:rowOff>
    </xdr:from>
    <xdr:ext cx="3889375" cy="435697"/>
    <xdr:sp macro="" textlink="">
      <xdr:nvSpPr>
        <xdr:cNvPr id="2" name="テキスト ボックス 1">
          <a:extLst>
            <a:ext uri="{FF2B5EF4-FFF2-40B4-BE49-F238E27FC236}">
              <a16:creationId xmlns:a16="http://schemas.microsoft.com/office/drawing/2014/main" id="{64DCAD62-C6C0-4684-85C3-AA468377BD12}"/>
            </a:ext>
          </a:extLst>
        </xdr:cNvPr>
        <xdr:cNvSpPr txBox="1"/>
      </xdr:nvSpPr>
      <xdr:spPr>
        <a:xfrm>
          <a:off x="6735536" y="238125"/>
          <a:ext cx="3889375" cy="43569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・色掛け部分を記載ください。</a:t>
          </a:r>
          <a:endParaRPr kumimoji="1" lang="en-US" altLang="ja-JP" sz="16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35</xdr:col>
      <xdr:colOff>15874</xdr:colOff>
      <xdr:row>4</xdr:row>
      <xdr:rowOff>95249</xdr:rowOff>
    </xdr:from>
    <xdr:ext cx="3889375" cy="1122423"/>
    <xdr:sp macro="" textlink="">
      <xdr:nvSpPr>
        <xdr:cNvPr id="3" name="テキスト ボックス 2">
          <a:extLst>
            <a:ext uri="{FF2B5EF4-FFF2-40B4-BE49-F238E27FC236}">
              <a16:creationId xmlns:a16="http://schemas.microsoft.com/office/drawing/2014/main" id="{43C18BFD-BA4D-4BE6-B7A7-73AC84F6A9C7}"/>
            </a:ext>
          </a:extLst>
        </xdr:cNvPr>
        <xdr:cNvSpPr txBox="1"/>
      </xdr:nvSpPr>
      <xdr:spPr>
        <a:xfrm>
          <a:off x="7238999" y="1047749"/>
          <a:ext cx="3889375"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・３</a:t>
          </a:r>
          <a:r>
            <a:rPr kumimoji="1" lang="en-US" altLang="ja-JP" sz="1600"/>
            <a:t>.</a:t>
          </a:r>
          <a:r>
            <a:rPr kumimoji="1" lang="ja-JP" altLang="en-US" sz="1600"/>
            <a:t>申請内容及び</a:t>
          </a:r>
          <a:r>
            <a:rPr kumimoji="1" lang="en-US" altLang="ja-JP" sz="1600"/>
            <a:t>4.</a:t>
          </a:r>
          <a:r>
            <a:rPr kumimoji="1" lang="ja-JP" altLang="en-US" sz="1600"/>
            <a:t>経費明細に関しては、申請する部分のみ記載ください。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31</xdr:col>
      <xdr:colOff>0</xdr:colOff>
      <xdr:row>5</xdr:row>
      <xdr:rowOff>0</xdr:rowOff>
    </xdr:from>
    <xdr:ext cx="4781550" cy="779059"/>
    <xdr:sp macro="" textlink="">
      <xdr:nvSpPr>
        <xdr:cNvPr id="2" name="テキスト ボックス 1">
          <a:extLst>
            <a:ext uri="{FF2B5EF4-FFF2-40B4-BE49-F238E27FC236}">
              <a16:creationId xmlns:a16="http://schemas.microsoft.com/office/drawing/2014/main" id="{1BB4E2AF-F36D-4AAB-9E4C-37DBA5133604}"/>
            </a:ext>
          </a:extLst>
        </xdr:cNvPr>
        <xdr:cNvSpPr txBox="1"/>
      </xdr:nvSpPr>
      <xdr:spPr>
        <a:xfrm>
          <a:off x="6686550" y="1190625"/>
          <a:ext cx="478155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・色掛け部分の該当箇所に〇を選択してください。</a:t>
          </a:r>
          <a:endParaRPr kumimoji="1" lang="en-US" altLang="ja-JP" sz="1600"/>
        </a:p>
        <a:p>
          <a:r>
            <a:rPr kumimoji="1" lang="ja-JP" altLang="en-US" sz="1600"/>
            <a:t>・該当箇所には幅や勾配を記載ください。</a:t>
          </a:r>
          <a:endParaRPr kumimoji="1" lang="en-US" altLang="ja-JP" sz="16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31</xdr:col>
      <xdr:colOff>0</xdr:colOff>
      <xdr:row>5</xdr:row>
      <xdr:rowOff>0</xdr:rowOff>
    </xdr:from>
    <xdr:ext cx="4781550" cy="779059"/>
    <xdr:sp macro="" textlink="">
      <xdr:nvSpPr>
        <xdr:cNvPr id="2" name="テキスト ボックス 1">
          <a:extLst>
            <a:ext uri="{FF2B5EF4-FFF2-40B4-BE49-F238E27FC236}">
              <a16:creationId xmlns:a16="http://schemas.microsoft.com/office/drawing/2014/main" id="{265B882F-548F-4343-9CC1-6DFF543257C8}"/>
            </a:ext>
          </a:extLst>
        </xdr:cNvPr>
        <xdr:cNvSpPr txBox="1"/>
      </xdr:nvSpPr>
      <xdr:spPr>
        <a:xfrm>
          <a:off x="6686550" y="1190625"/>
          <a:ext cx="478155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・色掛け部分の該当箇所に〇を選択してください。</a:t>
          </a:r>
          <a:endParaRPr kumimoji="1" lang="en-US" altLang="ja-JP" sz="1600"/>
        </a:p>
        <a:p>
          <a:r>
            <a:rPr kumimoji="1" lang="ja-JP" altLang="en-US" sz="1600"/>
            <a:t>・該当箇所には幅や勾配を記載ください。</a:t>
          </a:r>
          <a:endParaRPr kumimoji="1" lang="en-US" altLang="ja-JP" sz="1600"/>
        </a:p>
      </xdr:txBody>
    </xdr:sp>
    <xdr:clientData/>
  </xdr:oneCellAnchor>
  <xdr:twoCellAnchor>
    <xdr:from>
      <xdr:col>5</xdr:col>
      <xdr:colOff>9525</xdr:colOff>
      <xdr:row>3</xdr:row>
      <xdr:rowOff>200025</xdr:rowOff>
    </xdr:from>
    <xdr:to>
      <xdr:col>20</xdr:col>
      <xdr:colOff>152400</xdr:colOff>
      <xdr:row>6</xdr:row>
      <xdr:rowOff>57150</xdr:rowOff>
    </xdr:to>
    <xdr:sp macro="" textlink="">
      <xdr:nvSpPr>
        <xdr:cNvPr id="3" name="テキスト ボックス 2">
          <a:extLst>
            <a:ext uri="{FF2B5EF4-FFF2-40B4-BE49-F238E27FC236}">
              <a16:creationId xmlns:a16="http://schemas.microsoft.com/office/drawing/2014/main" id="{A209F5BA-AA67-49BB-982D-9932993976C6}"/>
            </a:ext>
          </a:extLst>
        </xdr:cNvPr>
        <xdr:cNvSpPr txBox="1"/>
      </xdr:nvSpPr>
      <xdr:spPr>
        <a:xfrm>
          <a:off x="1009650" y="914400"/>
          <a:ext cx="3143250" cy="5715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FF0000"/>
              </a:solidFill>
            </a:rPr>
            <a:t>一般客室の場合</a:t>
          </a:r>
          <a:r>
            <a:rPr kumimoji="1" lang="ja-JP" altLang="en-US" sz="1100"/>
            <a:t>はこちらに記載ください。</a:t>
          </a:r>
          <a:endParaRPr kumimoji="1" lang="en-US" altLang="ja-JP" sz="1100"/>
        </a:p>
        <a:p>
          <a:r>
            <a:rPr kumimoji="1" lang="ja-JP" altLang="en-US" sz="1100" b="1" u="sng"/>
            <a:t>その他の場合は、こちらへの記載は不要</a:t>
          </a:r>
          <a:r>
            <a:rPr kumimoji="1" lang="ja-JP" altLang="en-US" sz="1100"/>
            <a:t>です。</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30</xdr:col>
      <xdr:colOff>276225</xdr:colOff>
      <xdr:row>2</xdr:row>
      <xdr:rowOff>47625</xdr:rowOff>
    </xdr:from>
    <xdr:ext cx="3533775" cy="779059"/>
    <xdr:sp macro="" textlink="">
      <xdr:nvSpPr>
        <xdr:cNvPr id="2" name="テキスト ボックス 1">
          <a:extLst>
            <a:ext uri="{FF2B5EF4-FFF2-40B4-BE49-F238E27FC236}">
              <a16:creationId xmlns:a16="http://schemas.microsoft.com/office/drawing/2014/main" id="{B0DA4BBA-0AC8-4C7F-8AF9-461D44F57151}"/>
            </a:ext>
          </a:extLst>
        </xdr:cNvPr>
        <xdr:cNvSpPr txBox="1"/>
      </xdr:nvSpPr>
      <xdr:spPr>
        <a:xfrm>
          <a:off x="6276975" y="523875"/>
          <a:ext cx="3533775"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・必要に応じて図面等も貼り付けて記入ください。</a:t>
          </a:r>
        </a:p>
      </xdr:txBody>
    </xdr:sp>
    <xdr:clientData/>
  </xdr:oneCellAnchor>
  <xdr:twoCellAnchor editAs="oneCell">
    <xdr:from>
      <xdr:col>4</xdr:col>
      <xdr:colOff>19050</xdr:colOff>
      <xdr:row>10</xdr:row>
      <xdr:rowOff>9525</xdr:rowOff>
    </xdr:from>
    <xdr:to>
      <xdr:col>24</xdr:col>
      <xdr:colOff>123825</xdr:colOff>
      <xdr:row>28</xdr:row>
      <xdr:rowOff>66675</xdr:rowOff>
    </xdr:to>
    <xdr:pic>
      <xdr:nvPicPr>
        <xdr:cNvPr id="3" name="図 2">
          <a:extLst>
            <a:ext uri="{FF2B5EF4-FFF2-40B4-BE49-F238E27FC236}">
              <a16:creationId xmlns:a16="http://schemas.microsoft.com/office/drawing/2014/main" id="{6302232D-DE42-474F-A6F6-82CEDAA617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2543175"/>
          <a:ext cx="4105275" cy="502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xdr:row>
      <xdr:rowOff>19050</xdr:rowOff>
    </xdr:from>
    <xdr:to>
      <xdr:col>9</xdr:col>
      <xdr:colOff>133350</xdr:colOff>
      <xdr:row>25</xdr:row>
      <xdr:rowOff>200025</xdr:rowOff>
    </xdr:to>
    <xdr:pic>
      <xdr:nvPicPr>
        <xdr:cNvPr id="4" name="図 3">
          <a:extLst>
            <a:ext uri="{FF2B5EF4-FFF2-40B4-BE49-F238E27FC236}">
              <a16:creationId xmlns:a16="http://schemas.microsoft.com/office/drawing/2014/main" id="{CBC2A68D-0486-4665-906C-65A3115B8B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5314950"/>
          <a:ext cx="1133475" cy="156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31</xdr:col>
      <xdr:colOff>0</xdr:colOff>
      <xdr:row>3</xdr:row>
      <xdr:rowOff>0</xdr:rowOff>
    </xdr:from>
    <xdr:ext cx="4914900" cy="779059"/>
    <xdr:sp macro="" textlink="">
      <xdr:nvSpPr>
        <xdr:cNvPr id="3" name="テキスト ボックス 2">
          <a:extLst>
            <a:ext uri="{FF2B5EF4-FFF2-40B4-BE49-F238E27FC236}">
              <a16:creationId xmlns:a16="http://schemas.microsoft.com/office/drawing/2014/main" id="{F77E1AE5-8DDE-455F-B6F8-C419C2FC4B0A}"/>
            </a:ext>
          </a:extLst>
        </xdr:cNvPr>
        <xdr:cNvSpPr txBox="1"/>
      </xdr:nvSpPr>
      <xdr:spPr>
        <a:xfrm>
          <a:off x="6686550" y="714375"/>
          <a:ext cx="491490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・ご確認の上、ご登録印を押印ください。</a:t>
          </a:r>
          <a:endParaRPr kumimoji="1" lang="en-US" altLang="ja-JP" sz="1600"/>
        </a:p>
        <a:p>
          <a:r>
            <a:rPr kumimoji="1" lang="ja-JP" altLang="en-US" sz="1600"/>
            <a:t>・捨印をいただける場合は、捨印欄に押印ください。</a:t>
          </a:r>
        </a:p>
      </xdr:txBody>
    </xdr:sp>
    <xdr:clientData/>
  </xdr:oneCellAnchor>
  <xdr:twoCellAnchor>
    <xdr:from>
      <xdr:col>13</xdr:col>
      <xdr:colOff>104775</xdr:colOff>
      <xdr:row>0</xdr:row>
      <xdr:rowOff>0</xdr:rowOff>
    </xdr:from>
    <xdr:to>
      <xdr:col>16</xdr:col>
      <xdr:colOff>123825</xdr:colOff>
      <xdr:row>2</xdr:row>
      <xdr:rowOff>143510</xdr:rowOff>
    </xdr:to>
    <xdr:grpSp>
      <xdr:nvGrpSpPr>
        <xdr:cNvPr id="4" name="グループ化 3">
          <a:extLst>
            <a:ext uri="{FF2B5EF4-FFF2-40B4-BE49-F238E27FC236}">
              <a16:creationId xmlns:a16="http://schemas.microsoft.com/office/drawing/2014/main" id="{99054A79-DC34-43DB-ABE0-6B92372D0CB6}"/>
            </a:ext>
          </a:extLst>
        </xdr:cNvPr>
        <xdr:cNvGrpSpPr>
          <a:grpSpLocks/>
        </xdr:cNvGrpSpPr>
      </xdr:nvGrpSpPr>
      <xdr:grpSpPr bwMode="auto">
        <a:xfrm>
          <a:off x="2705100" y="0"/>
          <a:ext cx="619125" cy="619760"/>
          <a:chOff x="0" y="0"/>
          <a:chExt cx="685800" cy="686436"/>
        </a:xfrm>
      </xdr:grpSpPr>
      <xdr:sp macro="" textlink="">
        <xdr:nvSpPr>
          <xdr:cNvPr id="5" name="Shape 180">
            <a:extLst>
              <a:ext uri="{FF2B5EF4-FFF2-40B4-BE49-F238E27FC236}">
                <a16:creationId xmlns:a16="http://schemas.microsoft.com/office/drawing/2014/main" id="{69EC0F3E-67DB-4E02-98C1-499A497D3199}"/>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6" name="Rectangle 181">
            <a:extLst>
              <a:ext uri="{FF2B5EF4-FFF2-40B4-BE49-F238E27FC236}">
                <a16:creationId xmlns:a16="http://schemas.microsoft.com/office/drawing/2014/main" id="{9C0AD7F3-9784-4BFE-AA92-A22422439A5E}"/>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7" name="Rectangle 182">
            <a:extLst>
              <a:ext uri="{FF2B5EF4-FFF2-40B4-BE49-F238E27FC236}">
                <a16:creationId xmlns:a16="http://schemas.microsoft.com/office/drawing/2014/main" id="{32C971D1-091B-40B7-B0DD-EB3AEF4E3CDD}"/>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8" name="Rectangle 183">
            <a:extLst>
              <a:ext uri="{FF2B5EF4-FFF2-40B4-BE49-F238E27FC236}">
                <a16:creationId xmlns:a16="http://schemas.microsoft.com/office/drawing/2014/main" id="{ADD39B6F-C691-40B5-A6F3-99E123D61387}"/>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twoCellAnchor>
    <xdr:from>
      <xdr:col>27</xdr:col>
      <xdr:colOff>0</xdr:colOff>
      <xdr:row>27</xdr:row>
      <xdr:rowOff>142875</xdr:rowOff>
    </xdr:from>
    <xdr:to>
      <xdr:col>29</xdr:col>
      <xdr:colOff>147638</xdr:colOff>
      <xdr:row>30</xdr:row>
      <xdr:rowOff>23812</xdr:rowOff>
    </xdr:to>
    <xdr:sp macro="" textlink="">
      <xdr:nvSpPr>
        <xdr:cNvPr id="9" name="楕円 8">
          <a:extLst>
            <a:ext uri="{FF2B5EF4-FFF2-40B4-BE49-F238E27FC236}">
              <a16:creationId xmlns:a16="http://schemas.microsoft.com/office/drawing/2014/main" id="{4C30A8C6-557A-4927-A0A2-972EDA3B1E34}"/>
            </a:ext>
          </a:extLst>
        </xdr:cNvPr>
        <xdr:cNvSpPr/>
      </xdr:nvSpPr>
      <xdr:spPr>
        <a:xfrm>
          <a:off x="5400675" y="6572250"/>
          <a:ext cx="547688" cy="595312"/>
        </a:xfrm>
        <a:prstGeom prst="ellipse">
          <a:avLst/>
        </a:prstGeom>
        <a:noFill/>
        <a:ln w="12700" cap="flat" cmpd="sng" algn="ctr">
          <a:solidFill>
            <a:srgbClr val="FF0000"/>
          </a:solidFill>
          <a:prstDash val="solid"/>
          <a:miter lim="800000"/>
        </a:ln>
        <a:effectLst/>
      </xdr:spPr>
      <xdr:txBody>
        <a:bodyPr vertOverflow="overflow" horzOverflow="overflow" vert="wordArtVertRtl" wrap="non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登録印</a:t>
          </a:r>
        </a:p>
      </xdr:txBody>
    </xdr:sp>
    <xdr:clientData/>
  </xdr:twoCellAnchor>
  <xdr:twoCellAnchor>
    <xdr:from>
      <xdr:col>13</xdr:col>
      <xdr:colOff>123825</xdr:colOff>
      <xdr:row>0</xdr:row>
      <xdr:rowOff>9525</xdr:rowOff>
    </xdr:from>
    <xdr:to>
      <xdr:col>16</xdr:col>
      <xdr:colOff>71438</xdr:colOff>
      <xdr:row>2</xdr:row>
      <xdr:rowOff>128587</xdr:rowOff>
    </xdr:to>
    <xdr:sp macro="" textlink="">
      <xdr:nvSpPr>
        <xdr:cNvPr id="10" name="楕円 9">
          <a:extLst>
            <a:ext uri="{FF2B5EF4-FFF2-40B4-BE49-F238E27FC236}">
              <a16:creationId xmlns:a16="http://schemas.microsoft.com/office/drawing/2014/main" id="{BC40B4B4-BFA4-4FA5-8D48-A6C1493A699B}"/>
            </a:ext>
          </a:extLst>
        </xdr:cNvPr>
        <xdr:cNvSpPr/>
      </xdr:nvSpPr>
      <xdr:spPr>
        <a:xfrm>
          <a:off x="2724150" y="9525"/>
          <a:ext cx="547688" cy="595312"/>
        </a:xfrm>
        <a:prstGeom prst="ellipse">
          <a:avLst/>
        </a:prstGeom>
        <a:noFill/>
        <a:ln w="12700" cap="flat" cmpd="sng" algn="ctr">
          <a:solidFill>
            <a:srgbClr val="FF0000"/>
          </a:solidFill>
          <a:prstDash val="solid"/>
          <a:miter lim="800000"/>
        </a:ln>
        <a:effectLst/>
      </xdr:spPr>
      <xdr:txBody>
        <a:bodyPr vertOverflow="overflow" horzOverflow="overflow" vert="wordArtVertRtl" wrap="non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登録印</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31</xdr:col>
      <xdr:colOff>1</xdr:colOff>
      <xdr:row>3</xdr:row>
      <xdr:rowOff>0</xdr:rowOff>
    </xdr:from>
    <xdr:ext cx="4933950" cy="779059"/>
    <xdr:sp macro="" textlink="">
      <xdr:nvSpPr>
        <xdr:cNvPr id="2" name="テキスト ボックス 1">
          <a:extLst>
            <a:ext uri="{FF2B5EF4-FFF2-40B4-BE49-F238E27FC236}">
              <a16:creationId xmlns:a16="http://schemas.microsoft.com/office/drawing/2014/main" id="{A8C61E5A-676E-48F1-9670-A3A156D6753E}"/>
            </a:ext>
          </a:extLst>
        </xdr:cNvPr>
        <xdr:cNvSpPr txBox="1"/>
      </xdr:nvSpPr>
      <xdr:spPr>
        <a:xfrm>
          <a:off x="6686551" y="714375"/>
          <a:ext cx="493395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・ご確認の上、ご登録印を押印ください。</a:t>
          </a:r>
          <a:endParaRPr kumimoji="1" lang="en-US" altLang="ja-JP" sz="1600"/>
        </a:p>
        <a:p>
          <a:r>
            <a:rPr kumimoji="1" lang="ja-JP" altLang="en-US" sz="1600"/>
            <a:t>・捨印をいただける場合は、捨印欄に押印ください。</a:t>
          </a:r>
        </a:p>
      </xdr:txBody>
    </xdr:sp>
    <xdr:clientData/>
  </xdr:oneCellAnchor>
  <xdr:twoCellAnchor>
    <xdr:from>
      <xdr:col>13</xdr:col>
      <xdr:colOff>95250</xdr:colOff>
      <xdr:row>0</xdr:row>
      <xdr:rowOff>0</xdr:rowOff>
    </xdr:from>
    <xdr:to>
      <xdr:col>16</xdr:col>
      <xdr:colOff>114300</xdr:colOff>
      <xdr:row>2</xdr:row>
      <xdr:rowOff>143510</xdr:rowOff>
    </xdr:to>
    <xdr:grpSp>
      <xdr:nvGrpSpPr>
        <xdr:cNvPr id="3" name="グループ化 2">
          <a:extLst>
            <a:ext uri="{FF2B5EF4-FFF2-40B4-BE49-F238E27FC236}">
              <a16:creationId xmlns:a16="http://schemas.microsoft.com/office/drawing/2014/main" id="{83344E12-E82F-447F-A432-761F6C040E7D}"/>
            </a:ext>
          </a:extLst>
        </xdr:cNvPr>
        <xdr:cNvGrpSpPr>
          <a:grpSpLocks/>
        </xdr:cNvGrpSpPr>
      </xdr:nvGrpSpPr>
      <xdr:grpSpPr bwMode="auto">
        <a:xfrm>
          <a:off x="2695575" y="0"/>
          <a:ext cx="619125" cy="619760"/>
          <a:chOff x="0" y="0"/>
          <a:chExt cx="685800" cy="686436"/>
        </a:xfrm>
      </xdr:grpSpPr>
      <xdr:sp macro="" textlink="">
        <xdr:nvSpPr>
          <xdr:cNvPr id="4" name="Shape 180">
            <a:extLst>
              <a:ext uri="{FF2B5EF4-FFF2-40B4-BE49-F238E27FC236}">
                <a16:creationId xmlns:a16="http://schemas.microsoft.com/office/drawing/2014/main" id="{208F8B5C-C64F-495D-B966-42CE9CAFA7BE}"/>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5" name="Rectangle 181">
            <a:extLst>
              <a:ext uri="{FF2B5EF4-FFF2-40B4-BE49-F238E27FC236}">
                <a16:creationId xmlns:a16="http://schemas.microsoft.com/office/drawing/2014/main" id="{2170856E-0575-4AF4-AB05-0AFD8EF3602B}"/>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2">
            <a:extLst>
              <a:ext uri="{FF2B5EF4-FFF2-40B4-BE49-F238E27FC236}">
                <a16:creationId xmlns:a16="http://schemas.microsoft.com/office/drawing/2014/main" id="{C3C89E70-D8D5-4B2D-90C8-42B3F84EE071}"/>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7" name="Rectangle 183">
            <a:extLst>
              <a:ext uri="{FF2B5EF4-FFF2-40B4-BE49-F238E27FC236}">
                <a16:creationId xmlns:a16="http://schemas.microsoft.com/office/drawing/2014/main" id="{CEF666A1-C6D5-4D69-89CF-A695676AAD4A}"/>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twoCellAnchor>
    <xdr:from>
      <xdr:col>26</xdr:col>
      <xdr:colOff>161925</xdr:colOff>
      <xdr:row>29</xdr:row>
      <xdr:rowOff>38100</xdr:rowOff>
    </xdr:from>
    <xdr:to>
      <xdr:col>29</xdr:col>
      <xdr:colOff>109538</xdr:colOff>
      <xdr:row>31</xdr:row>
      <xdr:rowOff>157162</xdr:rowOff>
    </xdr:to>
    <xdr:sp macro="" textlink="">
      <xdr:nvSpPr>
        <xdr:cNvPr id="8" name="楕円 7">
          <a:extLst>
            <a:ext uri="{FF2B5EF4-FFF2-40B4-BE49-F238E27FC236}">
              <a16:creationId xmlns:a16="http://schemas.microsoft.com/office/drawing/2014/main" id="{D54DC9CC-5CA3-47E3-B3D3-5D5F98FDB6EE}"/>
            </a:ext>
          </a:extLst>
        </xdr:cNvPr>
        <xdr:cNvSpPr/>
      </xdr:nvSpPr>
      <xdr:spPr>
        <a:xfrm>
          <a:off x="5362575" y="6943725"/>
          <a:ext cx="547688" cy="5953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twoCellAnchor>
    <xdr:from>
      <xdr:col>13</xdr:col>
      <xdr:colOff>133350</xdr:colOff>
      <xdr:row>0</xdr:row>
      <xdr:rowOff>0</xdr:rowOff>
    </xdr:from>
    <xdr:to>
      <xdr:col>16</xdr:col>
      <xdr:colOff>80963</xdr:colOff>
      <xdr:row>2</xdr:row>
      <xdr:rowOff>119062</xdr:rowOff>
    </xdr:to>
    <xdr:sp macro="" textlink="">
      <xdr:nvSpPr>
        <xdr:cNvPr id="9" name="楕円 8">
          <a:extLst>
            <a:ext uri="{FF2B5EF4-FFF2-40B4-BE49-F238E27FC236}">
              <a16:creationId xmlns:a16="http://schemas.microsoft.com/office/drawing/2014/main" id="{39EF4580-DDE8-4F4F-B3C1-3C570CB03BDD}"/>
            </a:ext>
          </a:extLst>
        </xdr:cNvPr>
        <xdr:cNvSpPr/>
      </xdr:nvSpPr>
      <xdr:spPr>
        <a:xfrm>
          <a:off x="2733675" y="0"/>
          <a:ext cx="547688" cy="5953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0</xdr:colOff>
      <xdr:row>0</xdr:row>
      <xdr:rowOff>0</xdr:rowOff>
    </xdr:from>
    <xdr:to>
      <xdr:col>17</xdr:col>
      <xdr:colOff>19050</xdr:colOff>
      <xdr:row>2</xdr:row>
      <xdr:rowOff>143510</xdr:rowOff>
    </xdr:to>
    <xdr:grpSp>
      <xdr:nvGrpSpPr>
        <xdr:cNvPr id="2" name="グループ化 1">
          <a:extLst>
            <a:ext uri="{FF2B5EF4-FFF2-40B4-BE49-F238E27FC236}">
              <a16:creationId xmlns:a16="http://schemas.microsoft.com/office/drawing/2014/main" id="{149993E1-E240-46DF-BA6A-2AD03F5AB9D4}"/>
            </a:ext>
          </a:extLst>
        </xdr:cNvPr>
        <xdr:cNvGrpSpPr>
          <a:grpSpLocks/>
        </xdr:cNvGrpSpPr>
      </xdr:nvGrpSpPr>
      <xdr:grpSpPr bwMode="auto">
        <a:xfrm>
          <a:off x="2800350" y="0"/>
          <a:ext cx="619125" cy="619760"/>
          <a:chOff x="0" y="0"/>
          <a:chExt cx="685800" cy="686436"/>
        </a:xfrm>
      </xdr:grpSpPr>
      <xdr:sp macro="" textlink="">
        <xdr:nvSpPr>
          <xdr:cNvPr id="3" name="Shape 180">
            <a:extLst>
              <a:ext uri="{FF2B5EF4-FFF2-40B4-BE49-F238E27FC236}">
                <a16:creationId xmlns:a16="http://schemas.microsoft.com/office/drawing/2014/main" id="{44254EB7-B426-41C5-B0CE-49555D0842E1}"/>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4" name="Rectangle 181">
            <a:extLst>
              <a:ext uri="{FF2B5EF4-FFF2-40B4-BE49-F238E27FC236}">
                <a16:creationId xmlns:a16="http://schemas.microsoft.com/office/drawing/2014/main" id="{29A5A1BF-C082-47F5-892E-003FDAADD307}"/>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5" name="Rectangle 182">
            <a:extLst>
              <a:ext uri="{FF2B5EF4-FFF2-40B4-BE49-F238E27FC236}">
                <a16:creationId xmlns:a16="http://schemas.microsoft.com/office/drawing/2014/main" id="{5E8FB72E-C14B-4BB1-9847-E68083EF4E4D}"/>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3">
            <a:extLst>
              <a:ext uri="{FF2B5EF4-FFF2-40B4-BE49-F238E27FC236}">
                <a16:creationId xmlns:a16="http://schemas.microsoft.com/office/drawing/2014/main" id="{2BA5F455-DDE9-4B74-903B-7BA5B832A41C}"/>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oneCellAnchor>
    <xdr:from>
      <xdr:col>30</xdr:col>
      <xdr:colOff>657225</xdr:colOff>
      <xdr:row>2</xdr:row>
      <xdr:rowOff>19050</xdr:rowOff>
    </xdr:from>
    <xdr:ext cx="4958572" cy="779059"/>
    <xdr:sp macro="" textlink="">
      <xdr:nvSpPr>
        <xdr:cNvPr id="7" name="テキスト ボックス 6">
          <a:extLst>
            <a:ext uri="{FF2B5EF4-FFF2-40B4-BE49-F238E27FC236}">
              <a16:creationId xmlns:a16="http://schemas.microsoft.com/office/drawing/2014/main" id="{7F29403B-E774-4551-A8B7-C3D2716EB809}"/>
            </a:ext>
          </a:extLst>
        </xdr:cNvPr>
        <xdr:cNvSpPr txBox="1"/>
      </xdr:nvSpPr>
      <xdr:spPr>
        <a:xfrm>
          <a:off x="6657975" y="495300"/>
          <a:ext cx="4958572"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・捨印をいただける場合は、捨印欄に押印ください。</a:t>
          </a:r>
        </a:p>
      </xdr:txBody>
    </xdr:sp>
    <xdr:clientData/>
  </xdr:oneCellAnchor>
  <xdr:twoCellAnchor>
    <xdr:from>
      <xdr:col>0</xdr:col>
      <xdr:colOff>28575</xdr:colOff>
      <xdr:row>10</xdr:row>
      <xdr:rowOff>114300</xdr:rowOff>
    </xdr:from>
    <xdr:to>
      <xdr:col>9</xdr:col>
      <xdr:colOff>43492</xdr:colOff>
      <xdr:row>13</xdr:row>
      <xdr:rowOff>55892</xdr:rowOff>
    </xdr:to>
    <xdr:sp macro="" textlink="">
      <xdr:nvSpPr>
        <xdr:cNvPr id="8" name="吹き出し: 角を丸めた四角形 7">
          <a:extLst>
            <a:ext uri="{FF2B5EF4-FFF2-40B4-BE49-F238E27FC236}">
              <a16:creationId xmlns:a16="http://schemas.microsoft.com/office/drawing/2014/main" id="{E5767AFB-3197-4F95-89D8-71BC84E4B108}"/>
            </a:ext>
          </a:extLst>
        </xdr:cNvPr>
        <xdr:cNvSpPr/>
      </xdr:nvSpPr>
      <xdr:spPr>
        <a:xfrm>
          <a:off x="28575" y="2495550"/>
          <a:ext cx="1815142" cy="655967"/>
        </a:xfrm>
        <a:prstGeom prst="wedgeRoundRectCallout">
          <a:avLst>
            <a:gd name="adj1" fmla="val -17473"/>
            <a:gd name="adj2" fmla="val 14765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交付決定通知書の日付、　文書番号を記載ください。</a:t>
          </a:r>
        </a:p>
      </xdr:txBody>
    </xdr:sp>
    <xdr:clientData/>
  </xdr:twoCellAnchor>
  <xdr:twoCellAnchor>
    <xdr:from>
      <xdr:col>26</xdr:col>
      <xdr:colOff>161925</xdr:colOff>
      <xdr:row>6</xdr:row>
      <xdr:rowOff>219075</xdr:rowOff>
    </xdr:from>
    <xdr:to>
      <xdr:col>29</xdr:col>
      <xdr:colOff>109538</xdr:colOff>
      <xdr:row>9</xdr:row>
      <xdr:rowOff>100012</xdr:rowOff>
    </xdr:to>
    <xdr:sp macro="" textlink="">
      <xdr:nvSpPr>
        <xdr:cNvPr id="9" name="楕円 8">
          <a:extLst>
            <a:ext uri="{FF2B5EF4-FFF2-40B4-BE49-F238E27FC236}">
              <a16:creationId xmlns:a16="http://schemas.microsoft.com/office/drawing/2014/main" id="{D4370335-D7FF-4131-89D0-44FE97950517}"/>
            </a:ext>
          </a:extLst>
        </xdr:cNvPr>
        <xdr:cNvSpPr/>
      </xdr:nvSpPr>
      <xdr:spPr>
        <a:xfrm>
          <a:off x="5362575" y="1647825"/>
          <a:ext cx="547688" cy="5953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twoCellAnchor>
    <xdr:from>
      <xdr:col>14</xdr:col>
      <xdr:colOff>66675</xdr:colOff>
      <xdr:row>0</xdr:row>
      <xdr:rowOff>57150</xdr:rowOff>
    </xdr:from>
    <xdr:to>
      <xdr:col>17</xdr:col>
      <xdr:colOff>14288</xdr:colOff>
      <xdr:row>2</xdr:row>
      <xdr:rowOff>176212</xdr:rowOff>
    </xdr:to>
    <xdr:sp macro="" textlink="">
      <xdr:nvSpPr>
        <xdr:cNvPr id="10" name="楕円 9">
          <a:extLst>
            <a:ext uri="{FF2B5EF4-FFF2-40B4-BE49-F238E27FC236}">
              <a16:creationId xmlns:a16="http://schemas.microsoft.com/office/drawing/2014/main" id="{84418117-41B0-47CF-83EB-8EF2A5F251B7}"/>
            </a:ext>
          </a:extLst>
        </xdr:cNvPr>
        <xdr:cNvSpPr/>
      </xdr:nvSpPr>
      <xdr:spPr>
        <a:xfrm>
          <a:off x="2867025" y="57150"/>
          <a:ext cx="547688" cy="5953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452;&#12531;&#12501;&#12521;A/&#23487;&#27850;&#26045;&#35373;&#25903;&#25588;&#12521;&#12452;&#12531;/01_&#12496;&#12522;&#12450;&#12501;&#12522;&#12540;/R&#65300;&#24180;&#24230;/&#35201;&#32177;&#39006;/R4&#35352;&#20837;&#20363;&#22823;&#35215;&#27169;&#20107;&#26989;&#32773;&#20197;&#228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1号様式）"/>
      <sheetName val="補助事業計画書（1号様式　別紙1-1"/>
      <sheetName val="補助事業計画書（1号様式　別紙1-2）"/>
      <sheetName val="補助事業計画書（その２）※移動等円滑化経路 "/>
      <sheetName val="補助事業計画書（その２）※宿泊者特定経路"/>
      <sheetName val="補助事業計画書（その３）※必要に応じて"/>
      <sheetName val="誓約書（2号様式）"/>
      <sheetName val="同意書（３号様式）"/>
      <sheetName val="補助事業変更・中止申請書（５号様式）"/>
      <sheetName val="補助事業変更計画書（５号様式　別紙１-１）"/>
      <sheetName val="補助事業計画書（５号様式　別紙１-２）"/>
      <sheetName val="実績報告書（８号様式）"/>
      <sheetName val="実績報告書（８号様式　別紙１-１）"/>
      <sheetName val="実績報告書（施設・客室整備・備品購入用）（８号式別紙１-２）"/>
    </sheetNames>
    <sheetDataSet>
      <sheetData sheetId="0"/>
      <sheetData sheetId="1"/>
      <sheetData sheetId="2">
        <row r="69">
          <cell r="D69">
            <v>110000000</v>
          </cell>
          <cell r="J69">
            <v>100000000</v>
          </cell>
        </row>
        <row r="71">
          <cell r="D71">
            <v>550000</v>
          </cell>
          <cell r="J71">
            <v>500000</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4EF9E-EB33-45A7-BD64-04DAE9765C80}">
  <sheetPr>
    <tabColor rgb="FFFFFF00"/>
  </sheetPr>
  <dimension ref="A1:AJ71"/>
  <sheetViews>
    <sheetView showZeros="0" view="pageBreakPreview" zoomScale="80" zoomScaleNormal="100" zoomScaleSheetLayoutView="80" workbookViewId="0">
      <selection activeCell="AO12" sqref="AO12"/>
    </sheetView>
  </sheetViews>
  <sheetFormatPr defaultRowHeight="18.75"/>
  <cols>
    <col min="1" max="30" width="2.625" customWidth="1"/>
  </cols>
  <sheetData>
    <row r="1" spans="1:35">
      <c r="A1" t="s">
        <v>0</v>
      </c>
    </row>
    <row r="2" spans="1:35">
      <c r="V2" s="133">
        <v>2022</v>
      </c>
      <c r="W2" s="133"/>
      <c r="X2" t="s">
        <v>1</v>
      </c>
      <c r="Y2" s="134">
        <v>4</v>
      </c>
      <c r="Z2" s="134"/>
      <c r="AA2" t="s">
        <v>2</v>
      </c>
      <c r="AB2" s="134">
        <v>26</v>
      </c>
      <c r="AC2" s="134"/>
      <c r="AD2" t="s">
        <v>3</v>
      </c>
    </row>
    <row r="3" spans="1:35">
      <c r="A3" t="s">
        <v>4</v>
      </c>
    </row>
    <row r="5" spans="1:35">
      <c r="M5" t="s">
        <v>236</v>
      </c>
      <c r="AE5" s="127"/>
      <c r="AF5" s="127"/>
      <c r="AG5" s="127"/>
      <c r="AH5" s="127"/>
      <c r="AI5" s="127"/>
    </row>
    <row r="6" spans="1:35">
      <c r="M6" s="130" t="s">
        <v>249</v>
      </c>
      <c r="N6" s="130"/>
      <c r="O6" s="130"/>
      <c r="P6" s="130"/>
      <c r="Q6" s="130"/>
      <c r="R6" s="130"/>
      <c r="S6" s="130"/>
      <c r="T6" s="130"/>
      <c r="U6" s="130"/>
      <c r="V6" s="130"/>
      <c r="W6" s="130"/>
      <c r="X6" s="130"/>
      <c r="Y6" s="130"/>
      <c r="Z6" s="130"/>
      <c r="AA6" s="130"/>
      <c r="AB6" s="130"/>
      <c r="AC6" s="130"/>
      <c r="AD6" s="130"/>
      <c r="AE6" s="127"/>
      <c r="AF6" s="127"/>
      <c r="AG6" s="127"/>
      <c r="AH6" s="127"/>
      <c r="AI6" s="127"/>
    </row>
    <row r="7" spans="1:35">
      <c r="M7" t="s">
        <v>5</v>
      </c>
      <c r="AE7" s="127"/>
      <c r="AF7" s="127"/>
      <c r="AG7" s="127"/>
      <c r="AH7" s="127"/>
      <c r="AI7" s="127"/>
    </row>
    <row r="8" spans="1:35">
      <c r="M8" s="130" t="s">
        <v>250</v>
      </c>
      <c r="N8" s="130"/>
      <c r="O8" s="130"/>
      <c r="P8" s="130"/>
      <c r="Q8" s="130"/>
      <c r="R8" s="130"/>
      <c r="S8" s="130"/>
      <c r="T8" s="130"/>
      <c r="U8" s="130"/>
      <c r="V8" s="130"/>
      <c r="W8" s="130"/>
      <c r="X8" s="130"/>
      <c r="Y8" s="130"/>
      <c r="Z8" s="130"/>
      <c r="AA8" s="130"/>
      <c r="AB8" s="130"/>
      <c r="AC8" s="135" t="s">
        <v>6</v>
      </c>
      <c r="AD8" s="135"/>
      <c r="AE8" s="127"/>
      <c r="AF8" s="127"/>
      <c r="AG8" s="127"/>
      <c r="AH8" s="127"/>
      <c r="AI8" s="127"/>
    </row>
    <row r="9" spans="1:35">
      <c r="M9" s="130" t="s">
        <v>284</v>
      </c>
      <c r="N9" s="130"/>
      <c r="O9" s="130"/>
      <c r="P9" s="130"/>
      <c r="Q9" s="130"/>
      <c r="R9" s="130"/>
      <c r="S9" s="130"/>
      <c r="T9" s="130"/>
      <c r="U9" s="130"/>
      <c r="V9" s="130"/>
      <c r="W9" s="130"/>
      <c r="X9" s="130"/>
      <c r="Y9" s="130"/>
      <c r="Z9" s="130"/>
      <c r="AA9" s="130"/>
      <c r="AB9" s="130"/>
      <c r="AC9" s="135"/>
      <c r="AD9" s="135"/>
      <c r="AE9" s="127"/>
      <c r="AF9" s="127"/>
      <c r="AG9" s="127"/>
      <c r="AH9" s="127"/>
      <c r="AI9" s="127"/>
    </row>
    <row r="10" spans="1:35">
      <c r="M10" t="s">
        <v>7</v>
      </c>
      <c r="AE10" s="127"/>
      <c r="AF10" s="127"/>
      <c r="AG10" s="127"/>
      <c r="AH10" s="127"/>
      <c r="AI10" s="127"/>
    </row>
    <row r="11" spans="1:35">
      <c r="M11" s="130" t="s">
        <v>251</v>
      </c>
      <c r="N11" s="130"/>
      <c r="O11" s="130"/>
      <c r="P11" s="130"/>
      <c r="Q11" s="130"/>
      <c r="R11" s="130"/>
      <c r="S11" s="130"/>
      <c r="T11" s="130"/>
      <c r="U11" s="130"/>
      <c r="V11" s="130"/>
      <c r="W11" s="130"/>
      <c r="X11" s="130"/>
      <c r="Y11" s="130"/>
      <c r="Z11" s="130"/>
      <c r="AA11" s="130"/>
      <c r="AB11" s="130"/>
      <c r="AC11" s="130"/>
      <c r="AD11" s="130"/>
      <c r="AE11" s="127"/>
      <c r="AF11" s="127"/>
      <c r="AG11" s="127"/>
      <c r="AH11" s="127"/>
      <c r="AI11" s="127"/>
    </row>
    <row r="12" spans="1:35">
      <c r="M12" t="s">
        <v>8</v>
      </c>
      <c r="AE12" s="127"/>
      <c r="AF12" s="127"/>
      <c r="AG12" s="127"/>
      <c r="AH12" s="127"/>
      <c r="AI12" s="127"/>
    </row>
    <row r="13" spans="1:35">
      <c r="M13" s="130" t="s">
        <v>287</v>
      </c>
      <c r="N13" s="130"/>
      <c r="O13" s="130"/>
      <c r="P13" s="130"/>
      <c r="Q13" s="130"/>
      <c r="R13" s="130"/>
      <c r="S13" s="130"/>
      <c r="T13" s="130"/>
      <c r="U13" s="130"/>
      <c r="V13" s="130"/>
      <c r="W13" s="130"/>
      <c r="X13" s="130"/>
      <c r="Y13" s="130"/>
      <c r="Z13" s="130"/>
      <c r="AA13" s="130"/>
      <c r="AB13" s="130"/>
      <c r="AC13" s="130"/>
      <c r="AD13" s="130"/>
      <c r="AE13" s="127"/>
      <c r="AF13" s="127"/>
      <c r="AG13" s="127"/>
      <c r="AH13" s="127"/>
      <c r="AI13" s="127"/>
    </row>
    <row r="14" spans="1:35">
      <c r="O14" s="1"/>
      <c r="P14" s="1"/>
      <c r="Q14" s="1"/>
      <c r="R14" s="1"/>
      <c r="S14" s="1"/>
      <c r="T14" s="1"/>
      <c r="U14" s="1"/>
      <c r="V14" s="1"/>
      <c r="W14" s="1"/>
      <c r="X14" s="1"/>
      <c r="Y14" s="1"/>
      <c r="Z14" s="1"/>
      <c r="AA14" s="1"/>
      <c r="AB14" s="1"/>
      <c r="AC14" s="1"/>
      <c r="AD14" s="1"/>
      <c r="AE14" s="127"/>
      <c r="AF14" s="127"/>
      <c r="AG14" s="127"/>
      <c r="AH14" s="127"/>
      <c r="AI14" s="127"/>
    </row>
    <row r="15" spans="1:35">
      <c r="A15" s="136" t="s">
        <v>9</v>
      </c>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row>
    <row r="16" spans="1:35">
      <c r="A16" s="67"/>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row>
    <row r="18" spans="1:36">
      <c r="A18" s="137" t="s">
        <v>10</v>
      </c>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row>
    <row r="19" spans="1:36">
      <c r="A19" s="13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row>
    <row r="20" spans="1:36">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row>
    <row r="21" spans="1:36">
      <c r="A21" s="136" t="s">
        <v>11</v>
      </c>
      <c r="B21" s="136"/>
      <c r="C21" s="136"/>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row>
    <row r="23" spans="1:36">
      <c r="A23" t="s">
        <v>12</v>
      </c>
    </row>
    <row r="24" spans="1:36">
      <c r="A24" t="s">
        <v>13</v>
      </c>
    </row>
    <row r="26" spans="1:36">
      <c r="A26" t="s">
        <v>14</v>
      </c>
    </row>
    <row r="27" spans="1:36">
      <c r="A27" t="s">
        <v>243</v>
      </c>
      <c r="D27" s="2"/>
      <c r="E27" s="2"/>
      <c r="F27" s="2"/>
      <c r="G27" s="2"/>
      <c r="H27" s="2"/>
      <c r="I27" s="2"/>
    </row>
    <row r="29" spans="1:36">
      <c r="A29" t="s">
        <v>15</v>
      </c>
    </row>
    <row r="30" spans="1:36">
      <c r="C30" s="131">
        <v>2023</v>
      </c>
      <c r="D30" s="131"/>
      <c r="E30" t="s">
        <v>1</v>
      </c>
      <c r="F30" s="131">
        <v>5</v>
      </c>
      <c r="G30" s="131"/>
      <c r="H30" t="s">
        <v>2</v>
      </c>
      <c r="I30" s="131">
        <v>31</v>
      </c>
      <c r="J30" s="131"/>
      <c r="K30" t="s">
        <v>3</v>
      </c>
    </row>
    <row r="32" spans="1:36">
      <c r="Q32" t="s">
        <v>16</v>
      </c>
      <c r="AE32" s="127"/>
      <c r="AF32" s="127"/>
      <c r="AG32" s="127"/>
      <c r="AH32" s="127"/>
      <c r="AI32" s="127"/>
      <c r="AJ32" s="127"/>
    </row>
    <row r="33" spans="17:36">
      <c r="Q33" t="s">
        <v>17</v>
      </c>
      <c r="U33" s="130" t="s">
        <v>250</v>
      </c>
      <c r="V33" s="130"/>
      <c r="W33" s="130"/>
      <c r="X33" s="130"/>
      <c r="Y33" s="130"/>
      <c r="Z33" s="130"/>
      <c r="AA33" s="130"/>
      <c r="AB33" s="130"/>
      <c r="AC33" s="130"/>
      <c r="AD33" s="130"/>
      <c r="AE33" s="127"/>
      <c r="AF33" s="127"/>
      <c r="AG33" s="127"/>
      <c r="AH33" s="127"/>
      <c r="AI33" s="127"/>
      <c r="AJ33" s="127"/>
    </row>
    <row r="34" spans="17:36">
      <c r="Q34" t="s">
        <v>235</v>
      </c>
      <c r="U34" s="130" t="s">
        <v>252</v>
      </c>
      <c r="V34" s="130"/>
      <c r="W34" s="130"/>
      <c r="X34" s="130"/>
      <c r="Y34" s="130"/>
      <c r="Z34" s="130"/>
      <c r="AA34" s="130"/>
      <c r="AB34" s="130"/>
      <c r="AC34" s="130"/>
      <c r="AD34" s="130"/>
      <c r="AE34" s="127"/>
      <c r="AF34" s="127"/>
      <c r="AG34" s="127"/>
      <c r="AH34" s="127"/>
      <c r="AI34" s="127"/>
      <c r="AJ34" s="127"/>
    </row>
    <row r="35" spans="17:36">
      <c r="Q35" t="s">
        <v>19</v>
      </c>
      <c r="U35" s="130" t="s">
        <v>253</v>
      </c>
      <c r="V35" s="130"/>
      <c r="W35" s="130"/>
      <c r="X35" s="130"/>
      <c r="Y35" s="130"/>
      <c r="Z35" s="130"/>
      <c r="AA35" s="130"/>
      <c r="AB35" s="130"/>
      <c r="AC35" s="130"/>
      <c r="AD35" s="130"/>
      <c r="AE35" s="127"/>
      <c r="AF35" s="127"/>
      <c r="AG35" s="127"/>
      <c r="AH35" s="127"/>
      <c r="AI35" s="127"/>
      <c r="AJ35" s="127"/>
    </row>
    <row r="36" spans="17:36">
      <c r="Q36" t="s">
        <v>20</v>
      </c>
      <c r="U36" s="130" t="s">
        <v>254</v>
      </c>
      <c r="V36" s="130"/>
      <c r="W36" s="130"/>
      <c r="X36" s="130"/>
      <c r="Y36" s="130"/>
      <c r="Z36" s="130"/>
      <c r="AA36" s="130"/>
      <c r="AB36" s="130"/>
      <c r="AC36" s="130"/>
      <c r="AD36" s="130"/>
      <c r="AE36" s="127"/>
      <c r="AF36" s="127"/>
      <c r="AG36" s="127"/>
      <c r="AH36" s="127"/>
      <c r="AI36" s="127"/>
      <c r="AJ36" s="127"/>
    </row>
    <row r="37" spans="17:36">
      <c r="Q37" t="s">
        <v>21</v>
      </c>
      <c r="U37" s="130" t="s">
        <v>255</v>
      </c>
      <c r="V37" s="130"/>
      <c r="W37" s="130"/>
      <c r="X37" s="130"/>
      <c r="Y37" s="130"/>
      <c r="Z37" s="130"/>
      <c r="AA37" s="130"/>
      <c r="AB37" s="130"/>
      <c r="AC37" s="130"/>
      <c r="AD37" s="130"/>
      <c r="AE37" s="127"/>
      <c r="AF37" s="127"/>
      <c r="AG37" s="127"/>
      <c r="AH37" s="127"/>
      <c r="AI37" s="127"/>
      <c r="AJ37" s="127"/>
    </row>
    <row r="38" spans="17:36">
      <c r="Q38" t="s">
        <v>22</v>
      </c>
      <c r="U38" s="130" t="s">
        <v>285</v>
      </c>
      <c r="V38" s="130"/>
      <c r="W38" s="130"/>
      <c r="X38" s="130"/>
      <c r="Y38" s="130"/>
      <c r="Z38" s="130"/>
      <c r="AA38" s="130"/>
      <c r="AB38" s="130"/>
      <c r="AC38" s="130"/>
      <c r="AD38" s="130"/>
      <c r="AE38" s="127"/>
      <c r="AF38" s="127"/>
      <c r="AG38" s="127"/>
      <c r="AH38" s="127"/>
      <c r="AI38" s="127"/>
      <c r="AJ38" s="127"/>
    </row>
    <row r="39" spans="17:36">
      <c r="Q39" t="s">
        <v>23</v>
      </c>
      <c r="U39" s="132" t="s">
        <v>256</v>
      </c>
      <c r="V39" s="130"/>
      <c r="W39" s="130"/>
      <c r="X39" s="130"/>
      <c r="Y39" s="130"/>
      <c r="Z39" s="130"/>
      <c r="AA39" s="130"/>
      <c r="AB39" s="130"/>
      <c r="AC39" s="130"/>
      <c r="AD39" s="130"/>
      <c r="AE39" s="127"/>
      <c r="AF39" s="127"/>
      <c r="AG39" s="127"/>
      <c r="AH39" s="127"/>
      <c r="AI39" s="127"/>
      <c r="AJ39" s="127"/>
    </row>
    <row r="71" spans="16:16">
      <c r="P71">
        <v>10000</v>
      </c>
    </row>
  </sheetData>
  <sheetProtection algorithmName="SHA-512" hashValue="e1sAvUwkAdUGDnKTas/JEJ6uWuZAWnTh2uqAx47OeWBRzRs+fl3Kl67ZuPRkayeWbzXVsRl8PMdMmvemBMFBJA==" saltValue="N1Z6btGeVuOjsOcd9tw44A==" spinCount="100000" sheet="1" formatCells="0"/>
  <mergeCells count="22">
    <mergeCell ref="U39:AD39"/>
    <mergeCell ref="V2:W2"/>
    <mergeCell ref="Y2:Z2"/>
    <mergeCell ref="AB2:AC2"/>
    <mergeCell ref="M6:AD6"/>
    <mergeCell ref="M8:AB8"/>
    <mergeCell ref="AC8:AD9"/>
    <mergeCell ref="M9:AB9"/>
    <mergeCell ref="M11:AD11"/>
    <mergeCell ref="M13:AD13"/>
    <mergeCell ref="A15:AD15"/>
    <mergeCell ref="A18:AD19"/>
    <mergeCell ref="A21:AD21"/>
    <mergeCell ref="U36:AD36"/>
    <mergeCell ref="U37:AD37"/>
    <mergeCell ref="U38:AD38"/>
    <mergeCell ref="U35:AD35"/>
    <mergeCell ref="C30:D30"/>
    <mergeCell ref="F30:G30"/>
    <mergeCell ref="I30:J30"/>
    <mergeCell ref="U33:AD33"/>
    <mergeCell ref="U34:AD34"/>
  </mergeCells>
  <phoneticPr fontId="3"/>
  <pageMargins left="0.7" right="0.7" top="0.75" bottom="0.75" header="0.3" footer="0.3"/>
  <pageSetup paperSize="9" scale="99" orientation="portrait" r:id="rId1"/>
  <rowBreaks count="1" manualBreakCount="1">
    <brk id="39" max="2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C2F5B-0A4E-43B4-B6F0-EA4131AEE0BE}">
  <sheetPr>
    <tabColor rgb="FFFFC000"/>
  </sheetPr>
  <dimension ref="A1:AD42"/>
  <sheetViews>
    <sheetView showZeros="0" view="pageBreakPreview" zoomScaleNormal="100" zoomScaleSheetLayoutView="100" workbookViewId="0">
      <selection activeCell="T35" sqref="T35:V36"/>
    </sheetView>
  </sheetViews>
  <sheetFormatPr defaultRowHeight="18.75"/>
  <cols>
    <col min="1" max="42" width="2.625" customWidth="1"/>
  </cols>
  <sheetData>
    <row r="1" spans="1:30">
      <c r="A1" t="s">
        <v>224</v>
      </c>
      <c r="AA1" s="2"/>
      <c r="AB1" s="2"/>
      <c r="AC1" s="2"/>
    </row>
    <row r="4" spans="1:30">
      <c r="A4" s="136" t="s">
        <v>190</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row>
    <row r="6" spans="1:30">
      <c r="A6" t="s">
        <v>12</v>
      </c>
    </row>
    <row r="7" spans="1:30">
      <c r="A7" t="s">
        <v>191</v>
      </c>
    </row>
    <row r="8" spans="1:30">
      <c r="A8" s="409" t="s">
        <v>45</v>
      </c>
      <c r="B8" s="410"/>
      <c r="C8" s="410"/>
      <c r="D8" s="410"/>
      <c r="E8" s="410"/>
      <c r="F8" s="410"/>
      <c r="G8" s="410"/>
      <c r="H8" s="410"/>
      <c r="I8" s="410"/>
      <c r="J8" s="410"/>
      <c r="K8" s="410"/>
      <c r="L8" s="410"/>
      <c r="M8" s="410"/>
      <c r="N8" s="410"/>
      <c r="O8" s="410"/>
      <c r="P8" s="410"/>
      <c r="Q8" s="410"/>
      <c r="R8" s="410"/>
      <c r="S8" s="410"/>
      <c r="T8" s="410"/>
      <c r="U8" s="410"/>
      <c r="V8" s="410"/>
      <c r="W8" s="410"/>
      <c r="X8" s="77"/>
      <c r="Y8" s="77"/>
      <c r="Z8" s="77"/>
      <c r="AA8" s="77"/>
      <c r="AB8" s="77"/>
      <c r="AC8" s="77"/>
      <c r="AD8" s="77"/>
    </row>
    <row r="9" spans="1:30">
      <c r="A9" s="78" t="s">
        <v>192</v>
      </c>
      <c r="B9" s="79"/>
      <c r="C9" s="79"/>
      <c r="D9" s="79"/>
      <c r="E9" s="79"/>
      <c r="F9" s="79"/>
      <c r="G9" s="79"/>
      <c r="H9" s="79"/>
      <c r="I9" s="79"/>
      <c r="J9" s="79"/>
      <c r="K9" s="79"/>
      <c r="L9" s="79"/>
      <c r="M9" s="79"/>
      <c r="N9" s="79"/>
      <c r="O9" s="79"/>
      <c r="P9" s="79"/>
      <c r="Q9" s="79"/>
      <c r="R9" s="79"/>
      <c r="S9" s="79"/>
      <c r="T9" s="79"/>
      <c r="U9" s="79"/>
      <c r="V9" s="79"/>
      <c r="W9" s="79"/>
      <c r="X9" s="10"/>
      <c r="Y9" s="10"/>
      <c r="Z9" s="10"/>
      <c r="AA9" s="10"/>
      <c r="AB9" s="10"/>
      <c r="AC9" s="10"/>
      <c r="AD9" s="10"/>
    </row>
    <row r="10" spans="1:30">
      <c r="A10" s="411" t="str">
        <f>'補助事業計画書（1号様式　別紙1-1'!$A$19</f>
        <v>開業30年を超え、当館顧客も年々高齢化してきており、バリアフリー化の必要性を感じているが、開業当初よりバリアフリー化について積極的に取組んでこなかったため、館内各所に段差などのバリアが多く存在する状況である。</v>
      </c>
      <c r="B10" s="412"/>
      <c r="C10" s="412"/>
      <c r="D10" s="412"/>
      <c r="E10" s="412"/>
      <c r="F10" s="412"/>
      <c r="G10" s="412"/>
      <c r="H10" s="412"/>
      <c r="I10" s="412"/>
      <c r="J10" s="412"/>
      <c r="K10" s="412"/>
      <c r="L10" s="412"/>
      <c r="M10" s="412"/>
      <c r="N10" s="412"/>
      <c r="O10" s="412"/>
      <c r="P10" s="412"/>
      <c r="Q10" s="412"/>
      <c r="R10" s="412"/>
      <c r="S10" s="412"/>
      <c r="T10" s="412"/>
      <c r="U10" s="412"/>
      <c r="V10" s="412"/>
      <c r="W10" s="412"/>
      <c r="X10" s="412"/>
      <c r="Y10" s="412"/>
      <c r="Z10" s="412"/>
      <c r="AA10" s="412"/>
      <c r="AB10" s="412"/>
      <c r="AC10" s="412"/>
      <c r="AD10" s="413"/>
    </row>
    <row r="11" spans="1:30">
      <c r="A11" s="414"/>
      <c r="B11" s="415"/>
      <c r="C11" s="415"/>
      <c r="D11" s="415"/>
      <c r="E11" s="415"/>
      <c r="F11" s="415"/>
      <c r="G11" s="415"/>
      <c r="H11" s="415"/>
      <c r="I11" s="415"/>
      <c r="J11" s="415"/>
      <c r="K11" s="415"/>
      <c r="L11" s="415"/>
      <c r="M11" s="415"/>
      <c r="N11" s="415"/>
      <c r="O11" s="415"/>
      <c r="P11" s="415"/>
      <c r="Q11" s="415"/>
      <c r="R11" s="415"/>
      <c r="S11" s="415"/>
      <c r="T11" s="415"/>
      <c r="U11" s="415"/>
      <c r="V11" s="415"/>
      <c r="W11" s="415"/>
      <c r="X11" s="415"/>
      <c r="Y11" s="415"/>
      <c r="Z11" s="415"/>
      <c r="AA11" s="415"/>
      <c r="AB11" s="415"/>
      <c r="AC11" s="415"/>
      <c r="AD11" s="416"/>
    </row>
    <row r="12" spans="1:30">
      <c r="A12" s="78" t="s">
        <v>193</v>
      </c>
      <c r="B12" s="79"/>
      <c r="C12" s="79"/>
      <c r="D12" s="79"/>
      <c r="E12" s="79"/>
      <c r="F12" s="79"/>
      <c r="G12" s="79"/>
      <c r="H12" s="79"/>
      <c r="I12" s="79"/>
      <c r="J12" s="79"/>
      <c r="K12" s="79"/>
      <c r="L12" s="79"/>
      <c r="M12" s="79"/>
      <c r="N12" s="79"/>
      <c r="O12" s="79"/>
      <c r="P12" s="79"/>
      <c r="Q12" s="79"/>
      <c r="R12" s="79"/>
      <c r="S12" s="79"/>
      <c r="T12" s="79"/>
      <c r="U12" s="79"/>
      <c r="V12" s="79"/>
      <c r="W12" s="79"/>
      <c r="X12" s="10"/>
      <c r="Y12" s="10"/>
      <c r="Z12" s="10"/>
      <c r="AA12" s="10"/>
      <c r="AB12" s="10"/>
      <c r="AC12" s="10"/>
      <c r="AD12" s="10"/>
    </row>
    <row r="13" spans="1:30">
      <c r="A13" s="400" t="s">
        <v>267</v>
      </c>
      <c r="B13" s="401"/>
      <c r="C13" s="401"/>
      <c r="D13" s="401"/>
      <c r="E13" s="401"/>
      <c r="F13" s="401"/>
      <c r="G13" s="401"/>
      <c r="H13" s="401"/>
      <c r="I13" s="401"/>
      <c r="J13" s="401"/>
      <c r="K13" s="401"/>
      <c r="L13" s="401"/>
      <c r="M13" s="401"/>
      <c r="N13" s="401"/>
      <c r="O13" s="401"/>
      <c r="P13" s="401"/>
      <c r="Q13" s="401"/>
      <c r="R13" s="401"/>
      <c r="S13" s="401"/>
      <c r="T13" s="401"/>
      <c r="U13" s="401"/>
      <c r="V13" s="401"/>
      <c r="W13" s="401"/>
      <c r="X13" s="401"/>
      <c r="Y13" s="401"/>
      <c r="Z13" s="401"/>
      <c r="AA13" s="401"/>
      <c r="AB13" s="401"/>
      <c r="AC13" s="401"/>
      <c r="AD13" s="402"/>
    </row>
    <row r="14" spans="1:30">
      <c r="A14" s="237"/>
      <c r="B14" s="238"/>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9"/>
    </row>
    <row r="15" spans="1:30">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1:30">
      <c r="A16" s="417" t="s">
        <v>46</v>
      </c>
      <c r="B16" s="418"/>
      <c r="C16" s="418"/>
      <c r="D16" s="418"/>
      <c r="E16" s="418"/>
      <c r="F16" s="418"/>
      <c r="G16" s="418"/>
      <c r="H16" s="418"/>
      <c r="I16" s="418"/>
      <c r="J16" s="418"/>
      <c r="K16" s="418"/>
      <c r="L16" s="418"/>
      <c r="M16" s="418"/>
      <c r="N16" s="418"/>
      <c r="O16" s="418"/>
      <c r="P16" s="418"/>
      <c r="Q16" s="418"/>
      <c r="R16" s="418"/>
      <c r="S16" s="418"/>
      <c r="T16" s="418"/>
      <c r="U16" s="418"/>
      <c r="V16" s="418"/>
      <c r="W16" s="418"/>
    </row>
    <row r="17" spans="1:30">
      <c r="A17" s="80" t="s">
        <v>192</v>
      </c>
      <c r="B17" s="81"/>
      <c r="C17" s="81"/>
      <c r="D17" s="81"/>
      <c r="E17" s="81"/>
      <c r="F17" s="81"/>
      <c r="G17" s="81"/>
      <c r="H17" s="81"/>
      <c r="I17" s="81"/>
      <c r="J17" s="81"/>
      <c r="K17" s="81"/>
      <c r="L17" s="81"/>
      <c r="M17" s="81"/>
      <c r="N17" s="81"/>
      <c r="O17" s="81"/>
      <c r="P17" s="81"/>
      <c r="Q17" s="81"/>
      <c r="R17" s="81"/>
      <c r="S17" s="81"/>
      <c r="T17" s="81"/>
      <c r="U17" s="81"/>
      <c r="V17" s="81"/>
      <c r="W17" s="81"/>
    </row>
    <row r="18" spans="1:30">
      <c r="A18" s="403" t="str">
        <f>'補助事業計画書（1号様式　別紙1-1'!$A$24</f>
        <v>館内施設や客室内に段差が多く存在するため、館内全体のバリアフリー化について検討したい。特に、客室は車椅子使用者用客室がないため、現行法に則り7室の設置を検討している。どのタイプの客室で整備するのが良いのか含め、確認したい。また、館内の動線についても確認したい。</v>
      </c>
      <c r="B18" s="404"/>
      <c r="C18" s="404"/>
      <c r="D18" s="404"/>
      <c r="E18" s="404"/>
      <c r="F18" s="404"/>
      <c r="G18" s="404"/>
      <c r="H18" s="404"/>
      <c r="I18" s="404"/>
      <c r="J18" s="404"/>
      <c r="K18" s="404"/>
      <c r="L18" s="404"/>
      <c r="M18" s="404"/>
      <c r="N18" s="404"/>
      <c r="O18" s="404"/>
      <c r="P18" s="404"/>
      <c r="Q18" s="404"/>
      <c r="R18" s="404"/>
      <c r="S18" s="404"/>
      <c r="T18" s="404"/>
      <c r="U18" s="404"/>
      <c r="V18" s="404"/>
      <c r="W18" s="404"/>
      <c r="X18" s="404"/>
      <c r="Y18" s="404"/>
      <c r="Z18" s="404"/>
      <c r="AA18" s="404"/>
      <c r="AB18" s="404"/>
      <c r="AC18" s="404"/>
      <c r="AD18" s="405"/>
    </row>
    <row r="19" spans="1:30">
      <c r="A19" s="406"/>
      <c r="B19" s="407"/>
      <c r="C19" s="407"/>
      <c r="D19" s="407"/>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8"/>
    </row>
    <row r="20" spans="1:30">
      <c r="A20" s="78" t="s">
        <v>193</v>
      </c>
      <c r="B20" s="79"/>
      <c r="C20" s="79"/>
      <c r="D20" s="79"/>
      <c r="E20" s="79"/>
      <c r="F20" s="79"/>
      <c r="G20" s="79"/>
      <c r="H20" s="79"/>
      <c r="I20" s="79"/>
      <c r="J20" s="79"/>
      <c r="K20" s="79"/>
      <c r="L20" s="79"/>
      <c r="M20" s="79"/>
      <c r="N20" s="79"/>
      <c r="O20" s="79"/>
      <c r="P20" s="79"/>
      <c r="Q20" s="79"/>
      <c r="R20" s="79"/>
      <c r="S20" s="79"/>
      <c r="T20" s="79"/>
      <c r="U20" s="79"/>
      <c r="V20" s="79"/>
      <c r="W20" s="79"/>
      <c r="X20" s="10"/>
      <c r="Y20" s="10"/>
      <c r="Z20" s="10"/>
      <c r="AA20" s="10"/>
      <c r="AB20" s="10"/>
      <c r="AC20" s="10"/>
      <c r="AD20" s="10"/>
    </row>
    <row r="21" spans="1:30">
      <c r="A21" s="400" t="s">
        <v>268</v>
      </c>
      <c r="B21" s="401"/>
      <c r="C21" s="401"/>
      <c r="D21" s="401"/>
      <c r="E21" s="401"/>
      <c r="F21" s="401"/>
      <c r="G21" s="401"/>
      <c r="H21" s="401"/>
      <c r="I21" s="401"/>
      <c r="J21" s="401"/>
      <c r="K21" s="401"/>
      <c r="L21" s="401"/>
      <c r="M21" s="401"/>
      <c r="N21" s="401"/>
      <c r="O21" s="401"/>
      <c r="P21" s="401"/>
      <c r="Q21" s="401"/>
      <c r="R21" s="401"/>
      <c r="S21" s="401"/>
      <c r="T21" s="401"/>
      <c r="U21" s="401"/>
      <c r="V21" s="401"/>
      <c r="W21" s="401"/>
      <c r="X21" s="401"/>
      <c r="Y21" s="401"/>
      <c r="Z21" s="401"/>
      <c r="AA21" s="401"/>
      <c r="AB21" s="401"/>
      <c r="AC21" s="401"/>
      <c r="AD21" s="402"/>
    </row>
    <row r="22" spans="1:30">
      <c r="A22" s="237"/>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9"/>
    </row>
    <row r="23" spans="1:30" ht="13.5" customHeight="1"/>
    <row r="24" spans="1:30">
      <c r="A24" t="s">
        <v>194</v>
      </c>
      <c r="R24" s="136" t="s">
        <v>195</v>
      </c>
      <c r="S24" s="136"/>
      <c r="T24" s="136"/>
      <c r="U24" s="136"/>
      <c r="V24" s="136"/>
      <c r="W24" s="136"/>
      <c r="Y24" s="136" t="s">
        <v>196</v>
      </c>
      <c r="Z24" s="136"/>
      <c r="AA24" s="136"/>
      <c r="AB24" s="136"/>
      <c r="AC24" s="136"/>
      <c r="AD24" s="136"/>
    </row>
    <row r="25" spans="1:30">
      <c r="B25" t="s">
        <v>48</v>
      </c>
      <c r="R25" s="390">
        <f>'補助事業計画書（1号様式　別紙1-1'!R29</f>
        <v>2022</v>
      </c>
      <c r="S25" s="390"/>
      <c r="T25" t="s">
        <v>1</v>
      </c>
      <c r="U25" s="390">
        <f>'補助事業計画書（1号様式　別紙1-1'!U29</f>
        <v>5</v>
      </c>
      <c r="V25" s="390"/>
      <c r="W25" t="s">
        <v>2</v>
      </c>
      <c r="Y25" s="131">
        <v>2022</v>
      </c>
      <c r="Z25" s="131"/>
      <c r="AA25" t="s">
        <v>1</v>
      </c>
      <c r="AB25" s="131">
        <v>9</v>
      </c>
      <c r="AC25" s="131"/>
      <c r="AD25" t="s">
        <v>2</v>
      </c>
    </row>
    <row r="26" spans="1:30">
      <c r="B26" t="s">
        <v>49</v>
      </c>
      <c r="R26" s="390">
        <f>'補助事業計画書（1号様式　別紙1-1'!R30</f>
        <v>2022</v>
      </c>
      <c r="S26" s="390"/>
      <c r="T26" t="s">
        <v>1</v>
      </c>
      <c r="U26" s="390">
        <f>'補助事業計画書（1号様式　別紙1-1'!U30</f>
        <v>6</v>
      </c>
      <c r="V26" s="390"/>
      <c r="W26" t="s">
        <v>2</v>
      </c>
      <c r="Y26" s="131">
        <v>2022</v>
      </c>
      <c r="Z26" s="131"/>
      <c r="AA26" t="s">
        <v>1</v>
      </c>
      <c r="AB26" s="131">
        <v>10</v>
      </c>
      <c r="AC26" s="131"/>
      <c r="AD26" t="s">
        <v>2</v>
      </c>
    </row>
    <row r="27" spans="1:30">
      <c r="B27" t="s">
        <v>50</v>
      </c>
      <c r="R27" s="390">
        <f>'補助事業計画書（1号様式　別紙1-1'!R31</f>
        <v>2022</v>
      </c>
      <c r="S27" s="390"/>
      <c r="T27" t="s">
        <v>1</v>
      </c>
      <c r="U27" s="390">
        <f>'補助事業計画書（1号様式　別紙1-1'!U31</f>
        <v>7</v>
      </c>
      <c r="V27" s="390"/>
      <c r="W27" t="s">
        <v>2</v>
      </c>
      <c r="Y27" s="131">
        <v>2022</v>
      </c>
      <c r="Z27" s="131"/>
      <c r="AA27" t="s">
        <v>1</v>
      </c>
      <c r="AB27" s="131">
        <v>11</v>
      </c>
      <c r="AC27" s="131"/>
      <c r="AD27" t="s">
        <v>2</v>
      </c>
    </row>
    <row r="28" spans="1:30">
      <c r="B28" t="s">
        <v>51</v>
      </c>
      <c r="R28" s="390">
        <f>'補助事業計画書（1号様式　別紙1-1'!R32</f>
        <v>2022</v>
      </c>
      <c r="S28" s="390"/>
      <c r="T28" t="s">
        <v>1</v>
      </c>
      <c r="U28" s="390">
        <f>'補助事業計画書（1号様式　別紙1-1'!U32</f>
        <v>8</v>
      </c>
      <c r="V28" s="390"/>
      <c r="W28" t="s">
        <v>2</v>
      </c>
      <c r="Y28" s="131">
        <v>2022</v>
      </c>
      <c r="Z28" s="131"/>
      <c r="AA28" t="s">
        <v>1</v>
      </c>
      <c r="AB28" s="131">
        <v>12</v>
      </c>
      <c r="AC28" s="131"/>
      <c r="AD28" t="s">
        <v>2</v>
      </c>
    </row>
    <row r="29" spans="1:30" ht="15.95" customHeight="1"/>
    <row r="30" spans="1:30">
      <c r="A30" t="s">
        <v>197</v>
      </c>
    </row>
    <row r="31" spans="1:30">
      <c r="A31" s="82" t="s">
        <v>195</v>
      </c>
      <c r="B31" s="13"/>
      <c r="C31" s="13"/>
      <c r="D31" s="13"/>
      <c r="E31" s="13"/>
      <c r="F31" s="13"/>
      <c r="G31" s="13"/>
      <c r="AD31" s="14" t="s">
        <v>58</v>
      </c>
    </row>
    <row r="32" spans="1:30" ht="18.75" customHeight="1">
      <c r="A32" s="152" t="s">
        <v>59</v>
      </c>
      <c r="B32" s="152"/>
      <c r="C32" s="152"/>
      <c r="D32" s="152"/>
      <c r="E32" s="152"/>
      <c r="F32" s="152"/>
      <c r="G32" s="152" t="s">
        <v>60</v>
      </c>
      <c r="H32" s="152"/>
      <c r="I32" s="152"/>
      <c r="J32" s="152"/>
      <c r="K32" s="152"/>
      <c r="L32" s="152"/>
      <c r="M32" s="152"/>
      <c r="N32" s="154" t="s">
        <v>61</v>
      </c>
      <c r="O32" s="152"/>
      <c r="P32" s="152"/>
      <c r="Q32" s="152"/>
      <c r="R32" s="152"/>
      <c r="S32" s="152"/>
      <c r="T32" s="155" t="s">
        <v>62</v>
      </c>
      <c r="U32" s="155"/>
      <c r="V32" s="155"/>
      <c r="W32" s="152" t="s">
        <v>63</v>
      </c>
      <c r="X32" s="152"/>
      <c r="Y32" s="152"/>
      <c r="Z32" s="152"/>
      <c r="AA32" s="152"/>
      <c r="AB32" s="152"/>
      <c r="AC32" s="152"/>
      <c r="AD32" s="152"/>
    </row>
    <row r="33" spans="1:30">
      <c r="A33" s="153"/>
      <c r="B33" s="153"/>
      <c r="C33" s="153"/>
      <c r="D33" s="153"/>
      <c r="E33" s="153"/>
      <c r="F33" s="153"/>
      <c r="G33" s="153"/>
      <c r="H33" s="153"/>
      <c r="I33" s="153"/>
      <c r="J33" s="153"/>
      <c r="K33" s="153"/>
      <c r="L33" s="153"/>
      <c r="M33" s="153"/>
      <c r="N33" s="153"/>
      <c r="O33" s="153"/>
      <c r="P33" s="153"/>
      <c r="Q33" s="153"/>
      <c r="R33" s="153"/>
      <c r="S33" s="153"/>
      <c r="T33" s="156"/>
      <c r="U33" s="156"/>
      <c r="V33" s="156"/>
      <c r="W33" s="153"/>
      <c r="X33" s="153"/>
      <c r="Y33" s="153"/>
      <c r="Z33" s="153"/>
      <c r="AA33" s="153"/>
      <c r="AB33" s="153"/>
      <c r="AC33" s="153"/>
      <c r="AD33" s="153"/>
    </row>
    <row r="34" spans="1:30" ht="19.5" thickBot="1">
      <c r="A34" s="139" t="s">
        <v>64</v>
      </c>
      <c r="B34" s="139"/>
      <c r="C34" s="139"/>
      <c r="D34" s="139"/>
      <c r="E34" s="139"/>
      <c r="F34" s="139"/>
      <c r="G34" s="139" t="s">
        <v>65</v>
      </c>
      <c r="H34" s="139"/>
      <c r="I34" s="139"/>
      <c r="J34" s="139"/>
      <c r="K34" s="139"/>
      <c r="L34" s="139"/>
      <c r="M34" s="139"/>
      <c r="N34" s="139" t="s">
        <v>66</v>
      </c>
      <c r="O34" s="139"/>
      <c r="P34" s="139"/>
      <c r="Q34" s="139"/>
      <c r="R34" s="139"/>
      <c r="S34" s="139"/>
      <c r="T34" s="140" t="s">
        <v>67</v>
      </c>
      <c r="U34" s="140"/>
      <c r="V34" s="140"/>
      <c r="W34" s="141" t="s">
        <v>68</v>
      </c>
      <c r="X34" s="141"/>
      <c r="Y34" s="141"/>
      <c r="Z34" s="141"/>
      <c r="AA34" s="141"/>
      <c r="AB34" s="141"/>
      <c r="AC34" s="141"/>
      <c r="AD34" s="141"/>
    </row>
    <row r="35" spans="1:30" ht="12" customHeight="1" thickTop="1">
      <c r="A35" s="396">
        <f>'補助事業計画書（1号様式　別紙1-1'!A45</f>
        <v>330000</v>
      </c>
      <c r="B35" s="397"/>
      <c r="C35" s="397"/>
      <c r="D35" s="397"/>
      <c r="E35" s="397"/>
      <c r="F35" s="397"/>
      <c r="G35" s="396">
        <f>'補助事業計画書（1号様式　別紙1-1'!G45</f>
        <v>300000</v>
      </c>
      <c r="H35" s="397"/>
      <c r="I35" s="397"/>
      <c r="J35" s="397"/>
      <c r="K35" s="397"/>
      <c r="L35" s="397"/>
      <c r="M35" s="397"/>
      <c r="N35" s="396">
        <f>'補助事業計画書（1号様式　別紙1-1'!N45</f>
        <v>0</v>
      </c>
      <c r="O35" s="397"/>
      <c r="P35" s="397"/>
      <c r="Q35" s="397"/>
      <c r="R35" s="397"/>
      <c r="S35" s="397"/>
      <c r="T35" s="398" t="s">
        <v>69</v>
      </c>
      <c r="U35" s="398"/>
      <c r="V35" s="399"/>
      <c r="W35" s="145">
        <f>IF(ROUNDDOWN((G35-N35)*2/3,-3)&gt;1000000,1000000,ROUNDDOWN((G35-N35)*2/3,-3))</f>
        <v>200000</v>
      </c>
      <c r="X35" s="146"/>
      <c r="Y35" s="146"/>
      <c r="Z35" s="146"/>
      <c r="AA35" s="146"/>
      <c r="AB35" s="146"/>
      <c r="AC35" s="146"/>
      <c r="AD35" s="147"/>
    </row>
    <row r="36" spans="1:30" ht="12" customHeight="1" thickBot="1">
      <c r="A36" s="397"/>
      <c r="B36" s="397"/>
      <c r="C36" s="397"/>
      <c r="D36" s="397"/>
      <c r="E36" s="397"/>
      <c r="F36" s="397"/>
      <c r="G36" s="397"/>
      <c r="H36" s="397"/>
      <c r="I36" s="397"/>
      <c r="J36" s="397"/>
      <c r="K36" s="397"/>
      <c r="L36" s="397"/>
      <c r="M36" s="397"/>
      <c r="N36" s="397"/>
      <c r="O36" s="397"/>
      <c r="P36" s="397"/>
      <c r="Q36" s="397"/>
      <c r="R36" s="397"/>
      <c r="S36" s="397"/>
      <c r="T36" s="398"/>
      <c r="U36" s="398"/>
      <c r="V36" s="399"/>
      <c r="W36" s="148"/>
      <c r="X36" s="149"/>
      <c r="Y36" s="149"/>
      <c r="Z36" s="149"/>
      <c r="AA36" s="149"/>
      <c r="AB36" s="149"/>
      <c r="AC36" s="149"/>
      <c r="AD36" s="150"/>
    </row>
    <row r="37" spans="1:30" ht="20.25" thickTop="1" thickBot="1">
      <c r="A37" s="82" t="s">
        <v>196</v>
      </c>
      <c r="B37" s="13"/>
      <c r="C37" s="13"/>
      <c r="D37" s="13"/>
      <c r="E37" s="13"/>
      <c r="F37" s="13"/>
      <c r="G37" s="13"/>
      <c r="AD37" s="14"/>
    </row>
    <row r="38" spans="1:30" ht="12" customHeight="1" thickTop="1">
      <c r="A38" s="142">
        <v>66000</v>
      </c>
      <c r="B38" s="142"/>
      <c r="C38" s="142"/>
      <c r="D38" s="142"/>
      <c r="E38" s="142"/>
      <c r="F38" s="142"/>
      <c r="G38" s="142">
        <v>60000</v>
      </c>
      <c r="H38" s="142"/>
      <c r="I38" s="142"/>
      <c r="J38" s="142"/>
      <c r="K38" s="142"/>
      <c r="L38" s="142"/>
      <c r="M38" s="142"/>
      <c r="N38" s="142"/>
      <c r="O38" s="142"/>
      <c r="P38" s="142"/>
      <c r="Q38" s="142"/>
      <c r="R38" s="142"/>
      <c r="S38" s="142"/>
      <c r="T38" s="398" t="s">
        <v>69</v>
      </c>
      <c r="U38" s="398"/>
      <c r="V38" s="399"/>
      <c r="W38" s="145">
        <f>IF(ROUNDDOWN((G38-N38)*2/3,-3)&gt;1000000,1000000,ROUNDDOWN((G38-N38)*2/3,-3))</f>
        <v>40000</v>
      </c>
      <c r="X38" s="146"/>
      <c r="Y38" s="146"/>
      <c r="Z38" s="146"/>
      <c r="AA38" s="146"/>
      <c r="AB38" s="146"/>
      <c r="AC38" s="146"/>
      <c r="AD38" s="147"/>
    </row>
    <row r="39" spans="1:30" ht="12" customHeight="1" thickBot="1">
      <c r="A39" s="142"/>
      <c r="B39" s="142"/>
      <c r="C39" s="142"/>
      <c r="D39" s="142"/>
      <c r="E39" s="142"/>
      <c r="F39" s="142"/>
      <c r="G39" s="142"/>
      <c r="H39" s="142"/>
      <c r="I39" s="142"/>
      <c r="J39" s="142"/>
      <c r="K39" s="142"/>
      <c r="L39" s="142"/>
      <c r="M39" s="142"/>
      <c r="N39" s="142"/>
      <c r="O39" s="142"/>
      <c r="P39" s="142"/>
      <c r="Q39" s="142"/>
      <c r="R39" s="142"/>
      <c r="S39" s="142"/>
      <c r="T39" s="398"/>
      <c r="U39" s="398"/>
      <c r="V39" s="399"/>
      <c r="W39" s="148"/>
      <c r="X39" s="149"/>
      <c r="Y39" s="149"/>
      <c r="Z39" s="149"/>
      <c r="AA39" s="149"/>
      <c r="AB39" s="149"/>
      <c r="AC39" s="149"/>
      <c r="AD39" s="150"/>
    </row>
    <row r="40" spans="1:30" ht="15.95" customHeight="1" thickTop="1" thickBot="1"/>
    <row r="41" spans="1:30" ht="20.25" thickTop="1" thickBot="1">
      <c r="Q41" s="395" t="s">
        <v>198</v>
      </c>
      <c r="R41" s="395"/>
      <c r="S41" s="395"/>
      <c r="T41" s="395"/>
      <c r="U41" s="395"/>
      <c r="V41" s="395"/>
      <c r="W41" s="138">
        <f>W38</f>
        <v>40000</v>
      </c>
      <c r="X41" s="138"/>
      <c r="Y41" s="138"/>
      <c r="Z41" s="138"/>
      <c r="AA41" s="138"/>
      <c r="AB41" s="138"/>
      <c r="AC41" s="138"/>
      <c r="AD41" s="138"/>
    </row>
    <row r="42" spans="1:30" ht="19.5" thickTop="1"/>
  </sheetData>
  <sheetProtection algorithmName="SHA-512" hashValue="ta0NniIwtVvjiCV7sVI74d/CWcU6EQUAP9yAivtOSF4mbjykzAcl6kIjbLPlZsQpYyNmgv78AiF+6ndEnXTnjg==" saltValue="zcrjoEjXlITYL6JUy685dQ==" spinCount="100000" sheet="1" objects="1" scenarios="1" formatCells="0" formatColumns="0"/>
  <mergeCells count="47">
    <mergeCell ref="A18:AD19"/>
    <mergeCell ref="A4:AD4"/>
    <mergeCell ref="A8:W8"/>
    <mergeCell ref="A10:AD11"/>
    <mergeCell ref="A13:AD14"/>
    <mergeCell ref="A16:W16"/>
    <mergeCell ref="A21:AD22"/>
    <mergeCell ref="R24:W24"/>
    <mergeCell ref="Y24:AD24"/>
    <mergeCell ref="R25:S25"/>
    <mergeCell ref="U25:V25"/>
    <mergeCell ref="Y25:Z25"/>
    <mergeCell ref="AB25:AC25"/>
    <mergeCell ref="R26:S26"/>
    <mergeCell ref="U26:V26"/>
    <mergeCell ref="Y26:Z26"/>
    <mergeCell ref="AB26:AC26"/>
    <mergeCell ref="R27:S27"/>
    <mergeCell ref="U27:V27"/>
    <mergeCell ref="Y27:Z27"/>
    <mergeCell ref="AB27:AC27"/>
    <mergeCell ref="A32:F33"/>
    <mergeCell ref="G32:M33"/>
    <mergeCell ref="N32:S33"/>
    <mergeCell ref="T32:V33"/>
    <mergeCell ref="W32:AD33"/>
    <mergeCell ref="R28:S28"/>
    <mergeCell ref="U28:V28"/>
    <mergeCell ref="Y28:Z28"/>
    <mergeCell ref="AB28:AC28"/>
    <mergeCell ref="W38:AD39"/>
    <mergeCell ref="Q41:V41"/>
    <mergeCell ref="W41:AD41"/>
    <mergeCell ref="A34:F34"/>
    <mergeCell ref="G34:M34"/>
    <mergeCell ref="N34:S34"/>
    <mergeCell ref="T34:V34"/>
    <mergeCell ref="W34:AD34"/>
    <mergeCell ref="A35:F36"/>
    <mergeCell ref="G35:M36"/>
    <mergeCell ref="N35:S36"/>
    <mergeCell ref="T35:V36"/>
    <mergeCell ref="W35:AD36"/>
    <mergeCell ref="A38:F39"/>
    <mergeCell ref="G38:M39"/>
    <mergeCell ref="N38:S39"/>
    <mergeCell ref="T38:V39"/>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D0803-B2EE-4594-81A6-CC90CDA83431}">
  <sheetPr>
    <tabColor rgb="FFFFC000"/>
  </sheetPr>
  <dimension ref="A1:AR125"/>
  <sheetViews>
    <sheetView showZeros="0" view="pageBreakPreview" zoomScaleNormal="100" zoomScaleSheetLayoutView="100" workbookViewId="0">
      <selection activeCell="V97" sqref="V97:X98"/>
    </sheetView>
  </sheetViews>
  <sheetFormatPr defaultRowHeight="18.75"/>
  <cols>
    <col min="1" max="42" width="2.625" customWidth="1"/>
  </cols>
  <sheetData>
    <row r="1" spans="1:30">
      <c r="A1" t="s">
        <v>225</v>
      </c>
      <c r="AA1" s="2"/>
      <c r="AB1" s="2"/>
      <c r="AC1" s="2"/>
    </row>
    <row r="4" spans="1:30">
      <c r="A4" s="136" t="s">
        <v>190</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row>
    <row r="7" spans="1:30">
      <c r="A7" t="s">
        <v>12</v>
      </c>
    </row>
    <row r="8" spans="1:30">
      <c r="A8" t="s">
        <v>199</v>
      </c>
    </row>
    <row r="9" spans="1:30">
      <c r="A9" s="228" t="s">
        <v>74</v>
      </c>
      <c r="B9" s="229"/>
      <c r="C9" s="229"/>
      <c r="D9" s="229"/>
      <c r="E9" s="229"/>
      <c r="F9" s="229"/>
      <c r="G9" s="230"/>
    </row>
    <row r="10" spans="1:30">
      <c r="A10" s="80" t="s">
        <v>192</v>
      </c>
      <c r="B10" s="83"/>
      <c r="C10" s="83"/>
      <c r="D10" s="83"/>
      <c r="E10" s="83"/>
      <c r="F10" s="83"/>
      <c r="G10" s="83"/>
    </row>
    <row r="11" spans="1:30" ht="23.25" customHeight="1">
      <c r="A11" s="403" t="str">
        <f>'補助事業計画書（1号様式　別紙1-2）'!$A$19</f>
        <v>〇客室階用エレベーター12基の内、3基を下記の通りバリアフリーに対応したものへ改修する。
・車椅子使用者用の副操作盤の設置・かご内に鏡と手すりを設置・操作盤に点字を設置し、ボタンは凸文字とする・音声案内を追加
〇地下1階の宴会ロビーに授乳室を設置し、下記の設備を設ける。
・ベビーベッドの設置・授乳用いすの設置・調乳用給湯器の設置</v>
      </c>
      <c r="B11" s="404"/>
      <c r="C11" s="404"/>
      <c r="D11" s="404"/>
      <c r="E11" s="404"/>
      <c r="F11" s="404"/>
      <c r="G11" s="404"/>
      <c r="H11" s="404"/>
      <c r="I11" s="404"/>
      <c r="J11" s="404"/>
      <c r="K11" s="404"/>
      <c r="L11" s="404"/>
      <c r="M11" s="404"/>
      <c r="N11" s="404"/>
      <c r="O11" s="404"/>
      <c r="P11" s="404"/>
      <c r="Q11" s="404"/>
      <c r="R11" s="404"/>
      <c r="S11" s="404"/>
      <c r="T11" s="404"/>
      <c r="U11" s="404"/>
      <c r="V11" s="404"/>
      <c r="W11" s="404"/>
      <c r="X11" s="404"/>
      <c r="Y11" s="404"/>
      <c r="Z11" s="404"/>
      <c r="AA11" s="404"/>
      <c r="AB11" s="404"/>
      <c r="AC11" s="404"/>
      <c r="AD11" s="405"/>
    </row>
    <row r="12" spans="1:30" ht="23.25" customHeight="1">
      <c r="A12" s="447"/>
      <c r="B12" s="448"/>
      <c r="C12" s="448"/>
      <c r="D12" s="448"/>
      <c r="E12" s="448"/>
      <c r="F12" s="448"/>
      <c r="G12" s="448"/>
      <c r="H12" s="448"/>
      <c r="I12" s="448"/>
      <c r="J12" s="448"/>
      <c r="K12" s="448"/>
      <c r="L12" s="448"/>
      <c r="M12" s="448"/>
      <c r="N12" s="448"/>
      <c r="O12" s="448"/>
      <c r="P12" s="448"/>
      <c r="Q12" s="448"/>
      <c r="R12" s="448"/>
      <c r="S12" s="448"/>
      <c r="T12" s="448"/>
      <c r="U12" s="448"/>
      <c r="V12" s="448"/>
      <c r="W12" s="448"/>
      <c r="X12" s="448"/>
      <c r="Y12" s="448"/>
      <c r="Z12" s="448"/>
      <c r="AA12" s="448"/>
      <c r="AB12" s="448"/>
      <c r="AC12" s="448"/>
      <c r="AD12" s="449"/>
    </row>
    <row r="13" spans="1:30" ht="23.25" customHeight="1">
      <c r="A13" s="406"/>
      <c r="B13" s="407"/>
      <c r="C13" s="407"/>
      <c r="D13" s="407"/>
      <c r="E13" s="407"/>
      <c r="F13" s="407"/>
      <c r="G13" s="407"/>
      <c r="H13" s="407"/>
      <c r="I13" s="407"/>
      <c r="J13" s="407"/>
      <c r="K13" s="407"/>
      <c r="L13" s="407"/>
      <c r="M13" s="407"/>
      <c r="N13" s="407"/>
      <c r="O13" s="407"/>
      <c r="P13" s="407"/>
      <c r="Q13" s="407"/>
      <c r="R13" s="407"/>
      <c r="S13" s="407"/>
      <c r="T13" s="407"/>
      <c r="U13" s="407"/>
      <c r="V13" s="407"/>
      <c r="W13" s="407"/>
      <c r="X13" s="407"/>
      <c r="Y13" s="407"/>
      <c r="Z13" s="407"/>
      <c r="AA13" s="407"/>
      <c r="AB13" s="407"/>
      <c r="AC13" s="407"/>
      <c r="AD13" s="408"/>
    </row>
    <row r="14" spans="1:30">
      <c r="A14" s="80" t="s">
        <v>193</v>
      </c>
      <c r="B14" s="83"/>
      <c r="C14" s="83"/>
      <c r="D14" s="83"/>
      <c r="E14" s="83"/>
      <c r="F14" s="83"/>
      <c r="G14" s="83"/>
    </row>
    <row r="15" spans="1:30" ht="6.75" customHeight="1">
      <c r="A15" s="450" t="s">
        <v>267</v>
      </c>
      <c r="B15" s="451"/>
      <c r="C15" s="451"/>
      <c r="D15" s="451"/>
      <c r="E15" s="451"/>
      <c r="F15" s="451"/>
      <c r="G15" s="451"/>
      <c r="H15" s="451"/>
      <c r="I15" s="451"/>
      <c r="J15" s="451"/>
      <c r="K15" s="451"/>
      <c r="L15" s="451"/>
      <c r="M15" s="451"/>
      <c r="N15" s="451"/>
      <c r="O15" s="451"/>
      <c r="P15" s="451"/>
      <c r="Q15" s="451"/>
      <c r="R15" s="451"/>
      <c r="S15" s="451"/>
      <c r="T15" s="451"/>
      <c r="U15" s="451"/>
      <c r="V15" s="451"/>
      <c r="W15" s="451"/>
      <c r="X15" s="451"/>
      <c r="Y15" s="451"/>
      <c r="Z15" s="451"/>
      <c r="AA15" s="451"/>
      <c r="AB15" s="451"/>
      <c r="AC15" s="451"/>
      <c r="AD15" s="452"/>
    </row>
    <row r="16" spans="1:30" ht="6.75" customHeight="1">
      <c r="A16" s="453"/>
      <c r="B16" s="454"/>
      <c r="C16" s="454"/>
      <c r="D16" s="454"/>
      <c r="E16" s="454"/>
      <c r="F16" s="454"/>
      <c r="G16" s="454"/>
      <c r="H16" s="454"/>
      <c r="I16" s="454"/>
      <c r="J16" s="454"/>
      <c r="K16" s="454"/>
      <c r="L16" s="454"/>
      <c r="M16" s="454"/>
      <c r="N16" s="454"/>
      <c r="O16" s="454"/>
      <c r="P16" s="454"/>
      <c r="Q16" s="454"/>
      <c r="R16" s="454"/>
      <c r="S16" s="454"/>
      <c r="T16" s="454"/>
      <c r="U16" s="454"/>
      <c r="V16" s="454"/>
      <c r="W16" s="454"/>
      <c r="X16" s="454"/>
      <c r="Y16" s="454"/>
      <c r="Z16" s="454"/>
      <c r="AA16" s="454"/>
      <c r="AB16" s="454"/>
      <c r="AC16" s="454"/>
      <c r="AD16" s="455"/>
    </row>
    <row r="17" spans="1:30" ht="6.75" customHeight="1">
      <c r="A17" s="456"/>
      <c r="B17" s="457"/>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c r="AB17" s="457"/>
      <c r="AC17" s="457"/>
      <c r="AD17" s="458"/>
    </row>
    <row r="18" spans="1:30">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c r="A19" s="228" t="s">
        <v>75</v>
      </c>
      <c r="B19" s="229"/>
      <c r="C19" s="229"/>
      <c r="D19" s="229"/>
      <c r="E19" s="229"/>
      <c r="F19" s="229"/>
      <c r="G19" s="230"/>
    </row>
    <row r="20" spans="1:30">
      <c r="A20" s="80" t="s">
        <v>195</v>
      </c>
      <c r="B20" s="84"/>
      <c r="C20" s="84"/>
      <c r="D20" s="84"/>
      <c r="E20" s="84"/>
      <c r="F20" s="84"/>
      <c r="G20" s="84"/>
    </row>
    <row r="21" spans="1:30">
      <c r="A21" s="15" t="s">
        <v>237</v>
      </c>
      <c r="B21" s="16"/>
      <c r="C21" s="16"/>
      <c r="D21" s="16"/>
      <c r="E21" s="16"/>
      <c r="F21" s="16"/>
      <c r="G21" s="16"/>
      <c r="H21" s="16"/>
      <c r="I21" s="459">
        <f>'補助事業計画書（1号様式　別紙1-2）'!I24:J24</f>
        <v>9</v>
      </c>
      <c r="J21" s="459"/>
      <c r="K21" s="89" t="s">
        <v>36</v>
      </c>
      <c r="L21" s="89"/>
      <c r="M21" s="89"/>
      <c r="N21" s="89" t="s">
        <v>76</v>
      </c>
      <c r="O21" s="89"/>
      <c r="P21" s="89"/>
      <c r="Q21" s="89"/>
      <c r="R21" s="89"/>
      <c r="S21" s="89"/>
      <c r="T21" s="89">
        <f>'補助事業計画書（1号様式　別紙1-2）'!T24</f>
        <v>0</v>
      </c>
      <c r="U21" s="89" t="s">
        <v>77</v>
      </c>
      <c r="V21" s="89"/>
      <c r="W21" s="89"/>
      <c r="X21" s="89"/>
      <c r="Y21" s="89"/>
      <c r="Z21" s="89" t="str">
        <f>'補助事業計画書（1号様式　別紙1-2）'!Z24</f>
        <v>〇</v>
      </c>
      <c r="AA21" s="89" t="s">
        <v>78</v>
      </c>
      <c r="AB21" s="16"/>
      <c r="AC21" s="16"/>
      <c r="AD21" s="19"/>
    </row>
    <row r="22" spans="1:30" ht="20.25">
      <c r="A22" s="20" t="s">
        <v>278</v>
      </c>
      <c r="B22" s="3"/>
      <c r="C22" s="3"/>
      <c r="D22" s="3"/>
      <c r="E22" s="3"/>
      <c r="F22" s="3"/>
      <c r="G22" s="3"/>
      <c r="H22" s="3"/>
      <c r="I22" s="440">
        <f>'補助事業計画書（1号様式　別紙1-2）'!I25:J25</f>
        <v>3</v>
      </c>
      <c r="J22" s="440"/>
      <c r="K22" s="90" t="s">
        <v>36</v>
      </c>
      <c r="L22" s="90"/>
      <c r="M22" s="90" t="s">
        <v>79</v>
      </c>
      <c r="N22" s="90"/>
      <c r="O22" s="90"/>
      <c r="P22" s="90"/>
      <c r="Q22" s="90"/>
      <c r="R22" s="90"/>
      <c r="S22" s="90"/>
      <c r="T22" s="91" t="str">
        <f>'補助事業計画書（1号様式　別紙1-2）'!T25</f>
        <v>〇</v>
      </c>
      <c r="U22" s="90" t="s">
        <v>80</v>
      </c>
      <c r="V22" s="90"/>
      <c r="W22" s="90"/>
      <c r="X22" s="90"/>
      <c r="Y22" s="90"/>
      <c r="Z22" s="91" t="str">
        <f>'補助事業計画書（1号様式　別紙1-2）'!Z25</f>
        <v>〇</v>
      </c>
      <c r="AA22" s="90" t="s">
        <v>81</v>
      </c>
      <c r="AB22" s="3"/>
      <c r="AC22" s="3"/>
      <c r="AD22" s="21"/>
    </row>
    <row r="23" spans="1:30" ht="22.5" customHeight="1">
      <c r="A23" s="441" t="str">
        <f>'補助事業計画書（1号様式　別紙1-2）'!$A$26</f>
        <v>〇館内客室の内、40㎡を3室、また20㎡の8室を改修し40㎡4室として、32㎡の3室も48㎡2室として計9室（改修前14室）に、下記の設備を設け、車椅子使用者用客室として整備する。
・客室入口有効幅を75cmから90cmへ拡張する。(1室のみ85cm)・浴室等出入口有効幅も80cmとする。
・ベッドルーム及び浴室等に150cmの回転径のとれるスペースを確保する。
・スロープを設置し段差を解消する。・手すり、スイッチ等は基準に沿った位置に設置する。
〇館内客室の内、40㎡の3室に下記の改修を行い、一般客室として整備する。
・客室出入口扉の丁番を交換し、有効幅を75cmから80cmへ拡張する。・スロープを設置し段差を解消する。
・浴室等の出入口有効幅も75cm以上とし、客室内の通路も75cm以上の幅を確保する。(1室のみ70cm)</v>
      </c>
      <c r="B23" s="442"/>
      <c r="C23" s="442"/>
      <c r="D23" s="442"/>
      <c r="E23" s="442"/>
      <c r="F23" s="442"/>
      <c r="G23" s="442"/>
      <c r="H23" s="442"/>
      <c r="I23" s="442"/>
      <c r="J23" s="442"/>
      <c r="K23" s="442"/>
      <c r="L23" s="442"/>
      <c r="M23" s="442"/>
      <c r="N23" s="442"/>
      <c r="O23" s="442"/>
      <c r="P23" s="442"/>
      <c r="Q23" s="442"/>
      <c r="R23" s="442"/>
      <c r="S23" s="442"/>
      <c r="T23" s="442"/>
      <c r="U23" s="442"/>
      <c r="V23" s="442"/>
      <c r="W23" s="442"/>
      <c r="X23" s="442"/>
      <c r="Y23" s="442"/>
      <c r="Z23" s="442"/>
      <c r="AA23" s="442"/>
      <c r="AB23" s="442"/>
      <c r="AC23" s="442"/>
      <c r="AD23" s="443"/>
    </row>
    <row r="24" spans="1:30" ht="22.5" customHeight="1">
      <c r="A24" s="444"/>
      <c r="B24" s="445"/>
      <c r="C24" s="445"/>
      <c r="D24" s="445"/>
      <c r="E24" s="445"/>
      <c r="F24" s="445"/>
      <c r="G24" s="445"/>
      <c r="H24" s="445"/>
      <c r="I24" s="445"/>
      <c r="J24" s="445"/>
      <c r="K24" s="445"/>
      <c r="L24" s="445"/>
      <c r="M24" s="445"/>
      <c r="N24" s="445"/>
      <c r="O24" s="445"/>
      <c r="P24" s="445"/>
      <c r="Q24" s="445"/>
      <c r="R24" s="445"/>
      <c r="S24" s="445"/>
      <c r="T24" s="445"/>
      <c r="U24" s="445"/>
      <c r="V24" s="445"/>
      <c r="W24" s="445"/>
      <c r="X24" s="445"/>
      <c r="Y24" s="445"/>
      <c r="Z24" s="445"/>
      <c r="AA24" s="445"/>
      <c r="AB24" s="445"/>
      <c r="AC24" s="445"/>
      <c r="AD24" s="446"/>
    </row>
    <row r="25" spans="1:30" ht="22.5" customHeight="1">
      <c r="A25" s="444"/>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6"/>
    </row>
    <row r="26" spans="1:30" ht="22.5" customHeight="1">
      <c r="A26" s="444" t="str">
        <f>'補助事業計画書（1号様式　別紙1-2）'!$A$19</f>
        <v>〇客室階用エレベーター12基の内、3基を下記の通りバリアフリーに対応したものへ改修する。
・車椅子使用者用の副操作盤の設置・かご内に鏡と手すりを設置・操作盤に点字を設置し、ボタンは凸文字とする・音声案内を追加
〇地下1階の宴会ロビーに授乳室を設置し、下記の設備を設ける。
・ベビーベッドの設置・授乳用いすの設置・調乳用給湯器の設置</v>
      </c>
      <c r="B26" s="445"/>
      <c r="C26" s="445"/>
      <c r="D26" s="445"/>
      <c r="E26" s="445"/>
      <c r="F26" s="445"/>
      <c r="G26" s="445"/>
      <c r="H26" s="445"/>
      <c r="I26" s="445"/>
      <c r="J26" s="445"/>
      <c r="K26" s="445"/>
      <c r="L26" s="445"/>
      <c r="M26" s="445"/>
      <c r="N26" s="445"/>
      <c r="O26" s="445"/>
      <c r="P26" s="445"/>
      <c r="Q26" s="445"/>
      <c r="R26" s="445"/>
      <c r="S26" s="445"/>
      <c r="T26" s="445"/>
      <c r="U26" s="445"/>
      <c r="V26" s="445"/>
      <c r="W26" s="445"/>
      <c r="X26" s="445"/>
      <c r="Y26" s="445"/>
      <c r="Z26" s="445"/>
      <c r="AA26" s="445"/>
      <c r="AB26" s="445"/>
      <c r="AC26" s="445"/>
      <c r="AD26" s="446"/>
    </row>
    <row r="27" spans="1:30" ht="22.5" customHeight="1">
      <c r="A27" s="444"/>
      <c r="B27" s="445"/>
      <c r="C27" s="445"/>
      <c r="D27" s="445"/>
      <c r="E27" s="445"/>
      <c r="F27" s="445"/>
      <c r="G27" s="445"/>
      <c r="H27" s="445"/>
      <c r="I27" s="445"/>
      <c r="J27" s="445"/>
      <c r="K27" s="445"/>
      <c r="L27" s="445"/>
      <c r="M27" s="445"/>
      <c r="N27" s="445"/>
      <c r="O27" s="445"/>
      <c r="P27" s="445"/>
      <c r="Q27" s="445"/>
      <c r="R27" s="445"/>
      <c r="S27" s="445"/>
      <c r="T27" s="445"/>
      <c r="U27" s="445"/>
      <c r="V27" s="445"/>
      <c r="W27" s="445"/>
      <c r="X27" s="445"/>
      <c r="Y27" s="445"/>
      <c r="Z27" s="445"/>
      <c r="AA27" s="445"/>
      <c r="AB27" s="445"/>
      <c r="AC27" s="445"/>
      <c r="AD27" s="446"/>
    </row>
    <row r="28" spans="1:30" ht="22.5" customHeight="1">
      <c r="A28" s="414"/>
      <c r="B28" s="415"/>
      <c r="C28" s="415"/>
      <c r="D28" s="415"/>
      <c r="E28" s="415"/>
      <c r="F28" s="415"/>
      <c r="G28" s="415"/>
      <c r="H28" s="415"/>
      <c r="I28" s="415"/>
      <c r="J28" s="415"/>
      <c r="K28" s="415"/>
      <c r="L28" s="415"/>
      <c r="M28" s="415"/>
      <c r="N28" s="415"/>
      <c r="O28" s="415"/>
      <c r="P28" s="415"/>
      <c r="Q28" s="415"/>
      <c r="R28" s="415"/>
      <c r="S28" s="415"/>
      <c r="T28" s="415"/>
      <c r="U28" s="415"/>
      <c r="V28" s="415"/>
      <c r="W28" s="415"/>
      <c r="X28" s="415"/>
      <c r="Y28" s="415"/>
      <c r="Z28" s="415"/>
      <c r="AA28" s="415"/>
      <c r="AB28" s="415"/>
      <c r="AC28" s="415"/>
      <c r="AD28" s="416"/>
    </row>
    <row r="29" spans="1:30">
      <c r="A29" s="80" t="s">
        <v>196</v>
      </c>
      <c r="B29" s="84"/>
      <c r="C29" s="84"/>
      <c r="D29" s="84"/>
      <c r="E29" s="84"/>
      <c r="F29" s="84"/>
      <c r="G29" s="84"/>
    </row>
    <row r="30" spans="1:30">
      <c r="A30" s="15" t="s">
        <v>237</v>
      </c>
      <c r="B30" s="16"/>
      <c r="C30" s="16"/>
      <c r="D30" s="16"/>
      <c r="E30" s="16"/>
      <c r="F30" s="16"/>
      <c r="G30" s="16"/>
      <c r="H30" s="16"/>
      <c r="I30" s="249">
        <v>7</v>
      </c>
      <c r="J30" s="249"/>
      <c r="K30" s="17" t="s">
        <v>36</v>
      </c>
      <c r="L30" s="17"/>
      <c r="M30" s="17"/>
      <c r="N30" s="16" t="s">
        <v>76</v>
      </c>
      <c r="O30" s="16"/>
      <c r="P30" s="16"/>
      <c r="Q30" s="16"/>
      <c r="R30" s="16"/>
      <c r="S30" s="16"/>
      <c r="T30" s="18"/>
      <c r="U30" s="16" t="s">
        <v>77</v>
      </c>
      <c r="V30" s="16"/>
      <c r="W30" s="16"/>
      <c r="X30" s="16"/>
      <c r="Y30" s="16"/>
      <c r="Z30" s="18" t="s">
        <v>258</v>
      </c>
      <c r="AA30" s="16" t="s">
        <v>78</v>
      </c>
      <c r="AB30" s="16"/>
      <c r="AC30" s="16"/>
      <c r="AD30" s="19"/>
    </row>
    <row r="31" spans="1:30" ht="20.25">
      <c r="A31" s="20" t="s">
        <v>278</v>
      </c>
      <c r="B31" s="3"/>
      <c r="C31" s="3"/>
      <c r="D31" s="3"/>
      <c r="E31" s="3"/>
      <c r="F31" s="3"/>
      <c r="G31" s="3"/>
      <c r="H31" s="3"/>
      <c r="I31" s="165">
        <v>3</v>
      </c>
      <c r="J31" s="165"/>
      <c r="K31" s="3" t="s">
        <v>36</v>
      </c>
      <c r="L31" s="3"/>
      <c r="M31" s="3" t="s">
        <v>79</v>
      </c>
      <c r="N31" s="3"/>
      <c r="O31" s="3"/>
      <c r="P31" s="3"/>
      <c r="Q31" s="3"/>
      <c r="R31" s="3"/>
      <c r="S31" s="3"/>
      <c r="T31" s="9" t="s">
        <v>258</v>
      </c>
      <c r="U31" s="3" t="s">
        <v>80</v>
      </c>
      <c r="V31" s="3"/>
      <c r="W31" s="3"/>
      <c r="X31" s="3"/>
      <c r="Y31" s="3"/>
      <c r="Z31" s="9" t="s">
        <v>258</v>
      </c>
      <c r="AA31" s="3" t="s">
        <v>81</v>
      </c>
      <c r="AB31" s="3"/>
      <c r="AC31" s="3"/>
      <c r="AD31" s="21"/>
    </row>
    <row r="32" spans="1:30" ht="11.25" customHeight="1">
      <c r="A32" s="231" t="s">
        <v>269</v>
      </c>
      <c r="B32" s="232"/>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3"/>
    </row>
    <row r="33" spans="1:30" ht="11.25" customHeight="1">
      <c r="A33" s="234"/>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6"/>
    </row>
    <row r="34" spans="1:30" ht="11.25" customHeight="1">
      <c r="A34" s="234"/>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6"/>
    </row>
    <row r="35" spans="1:30" ht="11.25" customHeight="1">
      <c r="A35" s="234"/>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6"/>
    </row>
    <row r="36" spans="1:30" ht="11.25" customHeight="1">
      <c r="A36" s="234"/>
      <c r="B36" s="235"/>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6"/>
    </row>
    <row r="37" spans="1:30" ht="11.25" customHeight="1">
      <c r="A37" s="237"/>
      <c r="B37" s="238"/>
      <c r="C37" s="238"/>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9"/>
    </row>
    <row r="38" spans="1:30">
      <c r="A38" s="129" t="s">
        <v>279</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30">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row>
    <row r="40" spans="1:30">
      <c r="A40" s="228" t="s">
        <v>82</v>
      </c>
      <c r="B40" s="229"/>
      <c r="C40" s="229"/>
      <c r="D40" s="229"/>
      <c r="E40" s="229"/>
      <c r="F40" s="229"/>
      <c r="G40" s="230"/>
    </row>
    <row r="41" spans="1:30">
      <c r="A41" s="80" t="s">
        <v>195</v>
      </c>
      <c r="B41" s="84"/>
      <c r="C41" s="84"/>
      <c r="D41" s="84"/>
      <c r="E41" s="84"/>
      <c r="F41" s="84"/>
      <c r="G41" s="84"/>
    </row>
    <row r="42" spans="1:30">
      <c r="A42" s="22" t="s">
        <v>83</v>
      </c>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4"/>
    </row>
    <row r="43" spans="1:30">
      <c r="A43" s="92">
        <f>'補助事業計画書（1号様式　別紙1-2）'!A36</f>
        <v>0</v>
      </c>
      <c r="B43" s="93" t="s">
        <v>200</v>
      </c>
      <c r="C43" s="90"/>
      <c r="D43" s="90"/>
      <c r="E43" s="90"/>
      <c r="F43" s="90"/>
      <c r="G43" s="90"/>
      <c r="H43" s="90"/>
      <c r="I43" s="90"/>
      <c r="J43" s="90"/>
      <c r="K43" s="90"/>
      <c r="L43" s="90"/>
      <c r="M43" s="90"/>
      <c r="N43" s="90"/>
      <c r="O43" s="90"/>
      <c r="P43" s="90"/>
      <c r="Q43" s="90" t="str">
        <f>'補助事業計画書（1号様式　別紙1-2）'!Q36</f>
        <v>〇</v>
      </c>
      <c r="R43" s="26" t="s">
        <v>85</v>
      </c>
      <c r="S43" s="3"/>
      <c r="T43" s="3"/>
      <c r="U43" s="3"/>
      <c r="V43" s="3"/>
      <c r="W43" s="3"/>
      <c r="X43" s="3"/>
      <c r="Y43" s="3"/>
      <c r="Z43" s="3"/>
      <c r="AA43" s="3"/>
      <c r="AB43" s="3"/>
      <c r="AC43" s="3"/>
      <c r="AD43" s="21"/>
    </row>
    <row r="44" spans="1:30">
      <c r="A44" s="92">
        <f>'補助事業計画書（1号様式　別紙1-2）'!A37</f>
        <v>0</v>
      </c>
      <c r="B44" s="93" t="s">
        <v>86</v>
      </c>
      <c r="C44" s="90"/>
      <c r="D44" s="90"/>
      <c r="E44" s="90"/>
      <c r="F44" s="90"/>
      <c r="G44" s="90"/>
      <c r="H44" s="90"/>
      <c r="I44" s="90"/>
      <c r="J44" s="90"/>
      <c r="K44" s="90"/>
      <c r="L44" s="90"/>
      <c r="M44" s="90"/>
      <c r="N44" s="90"/>
      <c r="O44" s="90"/>
      <c r="P44" s="90"/>
      <c r="Q44" s="90"/>
      <c r="R44" s="3"/>
      <c r="S44" s="3"/>
      <c r="T44" s="3"/>
      <c r="U44" s="3"/>
      <c r="V44" s="3"/>
      <c r="W44" s="3"/>
      <c r="X44" s="3"/>
      <c r="Y44" s="3"/>
      <c r="Z44" s="3"/>
      <c r="AA44" s="3"/>
      <c r="AB44" s="3"/>
      <c r="AC44" s="3"/>
      <c r="AD44" s="21"/>
    </row>
    <row r="45" spans="1:30">
      <c r="A45" s="460" t="str">
        <f>'補助事業計画書（1号様式　別紙1-2）'!$A$38</f>
        <v>・客室整備で改修を行った客室で利用することを想定し、シャワーチェア、移乗台(各12台)
・館内移動のため貸し出し用車椅子(３台)を購入する。</v>
      </c>
      <c r="B45" s="461"/>
      <c r="C45" s="461"/>
      <c r="D45" s="461"/>
      <c r="E45" s="461"/>
      <c r="F45" s="461"/>
      <c r="G45" s="461"/>
      <c r="H45" s="461"/>
      <c r="I45" s="461"/>
      <c r="J45" s="461"/>
      <c r="K45" s="461"/>
      <c r="L45" s="461"/>
      <c r="M45" s="461"/>
      <c r="N45" s="461"/>
      <c r="O45" s="461"/>
      <c r="P45" s="461"/>
      <c r="Q45" s="461"/>
      <c r="R45" s="461"/>
      <c r="S45" s="461"/>
      <c r="T45" s="461"/>
      <c r="U45" s="461"/>
      <c r="V45" s="461"/>
      <c r="W45" s="461"/>
      <c r="X45" s="461"/>
      <c r="Y45" s="461"/>
      <c r="Z45" s="461"/>
      <c r="AA45" s="461"/>
      <c r="AB45" s="461"/>
      <c r="AC45" s="461"/>
      <c r="AD45" s="462"/>
    </row>
    <row r="46" spans="1:30">
      <c r="A46" s="463"/>
      <c r="B46" s="464"/>
      <c r="C46" s="464"/>
      <c r="D46" s="464"/>
      <c r="E46" s="464"/>
      <c r="F46" s="464"/>
      <c r="G46" s="464"/>
      <c r="H46" s="464"/>
      <c r="I46" s="464"/>
      <c r="J46" s="464"/>
      <c r="K46" s="464"/>
      <c r="L46" s="464"/>
      <c r="M46" s="464"/>
      <c r="N46" s="464"/>
      <c r="O46" s="464"/>
      <c r="P46" s="464"/>
      <c r="Q46" s="464"/>
      <c r="R46" s="464"/>
      <c r="S46" s="464"/>
      <c r="T46" s="464"/>
      <c r="U46" s="464"/>
      <c r="V46" s="464"/>
      <c r="W46" s="464"/>
      <c r="X46" s="464"/>
      <c r="Y46" s="464"/>
      <c r="Z46" s="464"/>
      <c r="AA46" s="464"/>
      <c r="AB46" s="464"/>
      <c r="AC46" s="464"/>
      <c r="AD46" s="465"/>
    </row>
    <row r="47" spans="1:30">
      <c r="A47" s="466"/>
      <c r="B47" s="467"/>
      <c r="C47" s="467"/>
      <c r="D47" s="467"/>
      <c r="E47" s="467"/>
      <c r="F47" s="467"/>
      <c r="G47" s="467"/>
      <c r="H47" s="467"/>
      <c r="I47" s="467"/>
      <c r="J47" s="467"/>
      <c r="K47" s="467"/>
      <c r="L47" s="467"/>
      <c r="M47" s="467"/>
      <c r="N47" s="467"/>
      <c r="O47" s="467"/>
      <c r="P47" s="467"/>
      <c r="Q47" s="467"/>
      <c r="R47" s="467"/>
      <c r="S47" s="467"/>
      <c r="T47" s="467"/>
      <c r="U47" s="467"/>
      <c r="V47" s="467"/>
      <c r="W47" s="467"/>
      <c r="X47" s="467"/>
      <c r="Y47" s="467"/>
      <c r="Z47" s="467"/>
      <c r="AA47" s="467"/>
      <c r="AB47" s="467"/>
      <c r="AC47" s="467"/>
      <c r="AD47" s="468"/>
    </row>
    <row r="48" spans="1:30">
      <c r="A48" s="80" t="s">
        <v>196</v>
      </c>
      <c r="B48" s="84"/>
      <c r="C48" s="84"/>
      <c r="D48" s="84"/>
      <c r="E48" s="84"/>
      <c r="F48" s="84"/>
      <c r="G48" s="84"/>
    </row>
    <row r="49" spans="1:30">
      <c r="A49" s="22" t="s">
        <v>83</v>
      </c>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4"/>
    </row>
    <row r="50" spans="1:30">
      <c r="A50" s="25"/>
      <c r="B50" s="93" t="s">
        <v>200</v>
      </c>
      <c r="C50" s="90"/>
      <c r="D50" s="90"/>
      <c r="E50" s="90"/>
      <c r="F50" s="90"/>
      <c r="G50" s="90"/>
      <c r="H50" s="90"/>
      <c r="I50" s="90"/>
      <c r="J50" s="90"/>
      <c r="K50" s="90"/>
      <c r="L50" s="90"/>
      <c r="M50" s="90"/>
      <c r="N50" s="90"/>
      <c r="O50" s="90"/>
      <c r="P50" s="90"/>
      <c r="Q50" s="9" t="s">
        <v>258</v>
      </c>
      <c r="R50" s="93" t="s">
        <v>85</v>
      </c>
      <c r="S50" s="3"/>
      <c r="T50" s="3"/>
      <c r="U50" s="3"/>
      <c r="V50" s="3"/>
      <c r="W50" s="3"/>
      <c r="X50" s="3"/>
      <c r="Y50" s="3"/>
      <c r="Z50" s="3"/>
      <c r="AA50" s="3"/>
      <c r="AB50" s="3"/>
      <c r="AC50" s="3"/>
      <c r="AD50" s="21"/>
    </row>
    <row r="51" spans="1:30">
      <c r="A51" s="25"/>
      <c r="B51" s="93" t="s">
        <v>86</v>
      </c>
      <c r="C51" s="90"/>
      <c r="D51" s="90"/>
      <c r="E51" s="90"/>
      <c r="F51" s="90"/>
      <c r="G51" s="90"/>
      <c r="H51" s="90"/>
      <c r="I51" s="90"/>
      <c r="J51" s="90"/>
      <c r="K51" s="90"/>
      <c r="L51" s="90"/>
      <c r="M51" s="90"/>
      <c r="N51" s="90"/>
      <c r="O51" s="90"/>
      <c r="P51" s="90"/>
      <c r="Q51" s="90"/>
      <c r="R51" s="90"/>
      <c r="S51" s="3"/>
      <c r="T51" s="3"/>
      <c r="U51" s="3"/>
      <c r="V51" s="3"/>
      <c r="W51" s="3"/>
      <c r="X51" s="3"/>
      <c r="Y51" s="3"/>
      <c r="Z51" s="3"/>
      <c r="AA51" s="3"/>
      <c r="AB51" s="3"/>
      <c r="AC51" s="3"/>
      <c r="AD51" s="21"/>
    </row>
    <row r="52" spans="1:30">
      <c r="A52" s="469" t="s">
        <v>270</v>
      </c>
      <c r="B52" s="232"/>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3"/>
    </row>
    <row r="53" spans="1:30">
      <c r="A53" s="470"/>
      <c r="B53" s="235"/>
      <c r="C53" s="235"/>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6"/>
    </row>
    <row r="54" spans="1:30">
      <c r="A54" s="471"/>
      <c r="B54" s="238"/>
      <c r="C54" s="238"/>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9"/>
    </row>
    <row r="55" spans="1:30" ht="13.5" customHeight="1"/>
    <row r="56" spans="1:30">
      <c r="A56" t="s">
        <v>194</v>
      </c>
      <c r="R56" s="136" t="s">
        <v>195</v>
      </c>
      <c r="S56" s="136"/>
      <c r="T56" s="136"/>
      <c r="U56" s="136"/>
      <c r="V56" s="136"/>
      <c r="W56" s="136"/>
      <c r="Y56" s="136" t="s">
        <v>196</v>
      </c>
      <c r="Z56" s="136"/>
      <c r="AA56" s="136"/>
      <c r="AB56" s="136"/>
      <c r="AC56" s="136"/>
      <c r="AD56" s="136"/>
    </row>
    <row r="57" spans="1:30">
      <c r="B57" t="s">
        <v>87</v>
      </c>
      <c r="R57" s="390">
        <f>'補助事業計画書（1号様式　別紙1-2）'!R49:S49</f>
        <v>2023</v>
      </c>
      <c r="S57" s="390"/>
      <c r="T57" t="s">
        <v>1</v>
      </c>
      <c r="U57" s="390">
        <f>'補助事業計画書（1号様式　別紙1-2）'!U49:V49</f>
        <v>1</v>
      </c>
      <c r="V57" s="390"/>
      <c r="W57" t="s">
        <v>2</v>
      </c>
      <c r="Y57" s="131">
        <v>2023</v>
      </c>
      <c r="Z57" s="131"/>
      <c r="AA57" t="s">
        <v>1</v>
      </c>
      <c r="AB57" s="131">
        <v>6</v>
      </c>
      <c r="AC57" s="131"/>
      <c r="AD57" t="s">
        <v>2</v>
      </c>
    </row>
    <row r="58" spans="1:30">
      <c r="B58" t="s">
        <v>88</v>
      </c>
      <c r="R58" s="390">
        <f>'補助事業計画書（1号様式　別紙1-2）'!R50:S50</f>
        <v>2023</v>
      </c>
      <c r="S58" s="390"/>
      <c r="T58" t="s">
        <v>1</v>
      </c>
      <c r="U58" s="390">
        <f>'補助事業計画書（1号様式　別紙1-2）'!U50:V50</f>
        <v>2</v>
      </c>
      <c r="V58" s="390"/>
      <c r="W58" t="s">
        <v>2</v>
      </c>
      <c r="Y58" s="131">
        <v>2023</v>
      </c>
      <c r="Z58" s="131"/>
      <c r="AA58" t="s">
        <v>1</v>
      </c>
      <c r="AB58" s="131">
        <v>7</v>
      </c>
      <c r="AC58" s="131"/>
      <c r="AD58" t="s">
        <v>2</v>
      </c>
    </row>
    <row r="59" spans="1:30">
      <c r="B59" t="s">
        <v>89</v>
      </c>
      <c r="R59" s="390">
        <f>'補助事業計画書（1号様式　別紙1-2）'!R51:S51</f>
        <v>2023</v>
      </c>
      <c r="S59" s="390"/>
      <c r="T59" t="s">
        <v>1</v>
      </c>
      <c r="U59" s="390">
        <f>'補助事業計画書（1号様式　別紙1-2）'!U51:V51</f>
        <v>3</v>
      </c>
      <c r="V59" s="390"/>
      <c r="W59" t="s">
        <v>2</v>
      </c>
      <c r="Y59" s="131">
        <v>2023</v>
      </c>
      <c r="Z59" s="131"/>
      <c r="AA59" t="s">
        <v>1</v>
      </c>
      <c r="AB59" s="131">
        <v>8</v>
      </c>
      <c r="AC59" s="131"/>
      <c r="AD59" t="s">
        <v>2</v>
      </c>
    </row>
    <row r="60" spans="1:30">
      <c r="B60" t="s">
        <v>90</v>
      </c>
      <c r="R60" s="390">
        <f>'補助事業計画書（1号様式　別紙1-2）'!R52:S52</f>
        <v>2023</v>
      </c>
      <c r="S60" s="390"/>
      <c r="T60" t="s">
        <v>1</v>
      </c>
      <c r="U60" s="390">
        <f>'補助事業計画書（1号様式　別紙1-2）'!U52:V52</f>
        <v>4</v>
      </c>
      <c r="V60" s="390"/>
      <c r="W60" s="59" t="s">
        <v>2</v>
      </c>
      <c r="X60" s="59"/>
      <c r="Y60" s="131">
        <v>2023</v>
      </c>
      <c r="Z60" s="131"/>
      <c r="AA60" s="59" t="s">
        <v>1</v>
      </c>
      <c r="AB60" s="131">
        <v>9</v>
      </c>
      <c r="AC60" s="131"/>
      <c r="AD60" s="59" t="s">
        <v>2</v>
      </c>
    </row>
    <row r="61" spans="1:30">
      <c r="B61" t="s">
        <v>91</v>
      </c>
      <c r="R61" s="390">
        <f>'補助事業計画書（1号様式　別紙1-2）'!R53:S53</f>
        <v>2023</v>
      </c>
      <c r="S61" s="390"/>
      <c r="T61" t="s">
        <v>1</v>
      </c>
      <c r="U61" s="390">
        <f>'補助事業計画書（1号様式　別紙1-2）'!U53:V53</f>
        <v>5</v>
      </c>
      <c r="V61" s="390"/>
      <c r="W61" s="59" t="s">
        <v>2</v>
      </c>
      <c r="X61" s="59"/>
      <c r="Y61" s="131">
        <v>2023</v>
      </c>
      <c r="Z61" s="131"/>
      <c r="AA61" s="59" t="s">
        <v>1</v>
      </c>
      <c r="AB61" s="131">
        <v>10</v>
      </c>
      <c r="AC61" s="131"/>
      <c r="AD61" s="59" t="s">
        <v>2</v>
      </c>
    </row>
    <row r="62" spans="1:30" ht="15.95" customHeight="1"/>
    <row r="63" spans="1:30" s="28" customFormat="1">
      <c r="A63" s="28" t="s">
        <v>197</v>
      </c>
    </row>
    <row r="64" spans="1:30" s="28" customFormat="1">
      <c r="A64" s="193" t="s">
        <v>74</v>
      </c>
      <c r="B64" s="194"/>
      <c r="C64" s="194"/>
      <c r="D64" s="194"/>
      <c r="E64" s="194"/>
      <c r="F64" s="194"/>
      <c r="G64" s="195"/>
    </row>
    <row r="65" spans="1:44" s="28" customFormat="1">
      <c r="A65" s="94" t="s">
        <v>195</v>
      </c>
      <c r="B65" s="94"/>
      <c r="C65" s="94"/>
      <c r="D65" s="94"/>
      <c r="E65" s="94"/>
      <c r="F65" s="94"/>
      <c r="G65" s="94"/>
      <c r="AD65" s="30" t="s">
        <v>58</v>
      </c>
    </row>
    <row r="66" spans="1:44" s="28" customFormat="1" ht="18.75" customHeight="1">
      <c r="A66" s="196" t="s">
        <v>59</v>
      </c>
      <c r="B66" s="196"/>
      <c r="C66" s="196"/>
      <c r="D66" s="196"/>
      <c r="E66" s="196"/>
      <c r="F66" s="196"/>
      <c r="G66" s="196" t="s">
        <v>60</v>
      </c>
      <c r="H66" s="196"/>
      <c r="I66" s="196"/>
      <c r="J66" s="196"/>
      <c r="K66" s="196"/>
      <c r="L66" s="196"/>
      <c r="M66" s="196"/>
      <c r="N66" s="198" t="s">
        <v>61</v>
      </c>
      <c r="O66" s="196"/>
      <c r="P66" s="196"/>
      <c r="Q66" s="196"/>
      <c r="R66" s="196"/>
      <c r="S66" s="196"/>
      <c r="T66" s="199" t="s">
        <v>62</v>
      </c>
      <c r="U66" s="199"/>
      <c r="V66" s="199"/>
      <c r="W66" s="196" t="s">
        <v>63</v>
      </c>
      <c r="X66" s="196"/>
      <c r="Y66" s="196"/>
      <c r="Z66" s="196"/>
      <c r="AA66" s="196"/>
      <c r="AB66" s="196"/>
      <c r="AC66" s="196"/>
      <c r="AD66" s="196"/>
    </row>
    <row r="67" spans="1:44" s="28" customFormat="1">
      <c r="A67" s="197"/>
      <c r="B67" s="197"/>
      <c r="C67" s="197"/>
      <c r="D67" s="197"/>
      <c r="E67" s="197"/>
      <c r="F67" s="197"/>
      <c r="G67" s="197"/>
      <c r="H67" s="197"/>
      <c r="I67" s="197"/>
      <c r="J67" s="197"/>
      <c r="K67" s="197"/>
      <c r="L67" s="197"/>
      <c r="M67" s="197"/>
      <c r="N67" s="197"/>
      <c r="O67" s="197"/>
      <c r="P67" s="197"/>
      <c r="Q67" s="197"/>
      <c r="R67" s="197"/>
      <c r="S67" s="197"/>
      <c r="T67" s="200"/>
      <c r="U67" s="200"/>
      <c r="V67" s="200"/>
      <c r="W67" s="197"/>
      <c r="X67" s="197"/>
      <c r="Y67" s="197"/>
      <c r="Z67" s="197"/>
      <c r="AA67" s="197"/>
      <c r="AB67" s="197"/>
      <c r="AC67" s="197"/>
      <c r="AD67" s="197"/>
    </row>
    <row r="68" spans="1:44" s="28" customFormat="1" ht="19.5" thickBot="1">
      <c r="A68" s="185" t="s">
        <v>64</v>
      </c>
      <c r="B68" s="185"/>
      <c r="C68" s="185"/>
      <c r="D68" s="185"/>
      <c r="E68" s="185"/>
      <c r="F68" s="185"/>
      <c r="G68" s="185" t="s">
        <v>65</v>
      </c>
      <c r="H68" s="185"/>
      <c r="I68" s="185"/>
      <c r="J68" s="185"/>
      <c r="K68" s="185"/>
      <c r="L68" s="185"/>
      <c r="M68" s="185"/>
      <c r="N68" s="185" t="s">
        <v>66</v>
      </c>
      <c r="O68" s="185"/>
      <c r="P68" s="185"/>
      <c r="Q68" s="185"/>
      <c r="R68" s="185"/>
      <c r="S68" s="185"/>
      <c r="T68" s="185" t="s">
        <v>67</v>
      </c>
      <c r="U68" s="185"/>
      <c r="V68" s="185"/>
      <c r="W68" s="186" t="s">
        <v>68</v>
      </c>
      <c r="X68" s="186"/>
      <c r="Y68" s="186"/>
      <c r="Z68" s="186"/>
      <c r="AA68" s="186"/>
      <c r="AB68" s="186"/>
      <c r="AC68" s="186"/>
      <c r="AD68" s="186"/>
    </row>
    <row r="69" spans="1:44" s="28" customFormat="1" ht="12" customHeight="1" thickTop="1">
      <c r="A69" s="420">
        <f>'補助事業計画書（1号様式　別紙1-2）'!$A$60</f>
        <v>22000000</v>
      </c>
      <c r="B69" s="420"/>
      <c r="C69" s="420"/>
      <c r="D69" s="420"/>
      <c r="E69" s="420"/>
      <c r="F69" s="420"/>
      <c r="G69" s="420">
        <f>'補助事業計画書（1号様式　別紙1-2）'!G60</f>
        <v>20000000</v>
      </c>
      <c r="H69" s="420"/>
      <c r="I69" s="420"/>
      <c r="J69" s="420"/>
      <c r="K69" s="420"/>
      <c r="L69" s="420"/>
      <c r="M69" s="420"/>
      <c r="N69" s="420">
        <f>'補助事業計画書（1号様式　別紙1-2）'!N60</f>
        <v>0</v>
      </c>
      <c r="O69" s="420"/>
      <c r="P69" s="420"/>
      <c r="Q69" s="420"/>
      <c r="R69" s="420"/>
      <c r="S69" s="420"/>
      <c r="T69" s="398" t="s">
        <v>69</v>
      </c>
      <c r="U69" s="398"/>
      <c r="V69" s="399"/>
      <c r="W69" s="187">
        <f>IF(ROUNDDOWN((G69-N69)*2/3,-3)&gt;50000000,50000000,ROUNDDOWN((G69-N69)*2/3,-3))</f>
        <v>13333000</v>
      </c>
      <c r="X69" s="188"/>
      <c r="Y69" s="188"/>
      <c r="Z69" s="188"/>
      <c r="AA69" s="188"/>
      <c r="AB69" s="188"/>
      <c r="AC69" s="188"/>
      <c r="AD69" s="189"/>
    </row>
    <row r="70" spans="1:44" s="28" customFormat="1" ht="12" customHeight="1" thickBot="1">
      <c r="A70" s="420"/>
      <c r="B70" s="420"/>
      <c r="C70" s="420"/>
      <c r="D70" s="420"/>
      <c r="E70" s="420"/>
      <c r="F70" s="420"/>
      <c r="G70" s="420"/>
      <c r="H70" s="420"/>
      <c r="I70" s="420"/>
      <c r="J70" s="420"/>
      <c r="K70" s="420"/>
      <c r="L70" s="420"/>
      <c r="M70" s="420"/>
      <c r="N70" s="420"/>
      <c r="O70" s="420"/>
      <c r="P70" s="420"/>
      <c r="Q70" s="420"/>
      <c r="R70" s="420"/>
      <c r="S70" s="420"/>
      <c r="T70" s="398"/>
      <c r="U70" s="398"/>
      <c r="V70" s="399"/>
      <c r="W70" s="190"/>
      <c r="X70" s="191"/>
      <c r="Y70" s="191"/>
      <c r="Z70" s="191"/>
      <c r="AA70" s="191"/>
      <c r="AB70" s="191"/>
      <c r="AC70" s="191"/>
      <c r="AD70" s="192"/>
    </row>
    <row r="71" spans="1:44" s="28" customFormat="1" ht="20.25" thickTop="1" thickBot="1">
      <c r="A71" s="94" t="s">
        <v>196</v>
      </c>
      <c r="B71" s="94"/>
      <c r="C71" s="94"/>
      <c r="D71" s="94"/>
      <c r="E71" s="94"/>
      <c r="F71" s="94"/>
      <c r="G71" s="94"/>
      <c r="W71" s="95"/>
      <c r="X71" s="95"/>
      <c r="Y71" s="95"/>
      <c r="Z71" s="95"/>
      <c r="AA71" s="95"/>
      <c r="AB71" s="95"/>
      <c r="AC71" s="95"/>
      <c r="AD71" s="96"/>
    </row>
    <row r="72" spans="1:44" s="28" customFormat="1" ht="12" customHeight="1" thickTop="1">
      <c r="A72" s="142">
        <v>22000000</v>
      </c>
      <c r="B72" s="142"/>
      <c r="C72" s="142"/>
      <c r="D72" s="142"/>
      <c r="E72" s="142"/>
      <c r="F72" s="142"/>
      <c r="G72" s="142">
        <v>20000000</v>
      </c>
      <c r="H72" s="142"/>
      <c r="I72" s="142"/>
      <c r="J72" s="142"/>
      <c r="K72" s="142"/>
      <c r="L72" s="142"/>
      <c r="M72" s="142"/>
      <c r="N72" s="142"/>
      <c r="O72" s="142"/>
      <c r="P72" s="142"/>
      <c r="Q72" s="142"/>
      <c r="R72" s="142"/>
      <c r="S72" s="142"/>
      <c r="T72" s="398" t="s">
        <v>69</v>
      </c>
      <c r="U72" s="398"/>
      <c r="V72" s="399"/>
      <c r="W72" s="222">
        <f>IF(ROUNDDOWN((G72-N72)*2/3,-3)&gt;50000000,50000000,ROUNDDOWN((G72-N72)*2/3,-3))</f>
        <v>13333000</v>
      </c>
      <c r="X72" s="223"/>
      <c r="Y72" s="223"/>
      <c r="Z72" s="223"/>
      <c r="AA72" s="223"/>
      <c r="AB72" s="223"/>
      <c r="AC72" s="223"/>
      <c r="AD72" s="224"/>
    </row>
    <row r="73" spans="1:44" s="28" customFormat="1" ht="12" customHeight="1" thickBot="1">
      <c r="A73" s="142"/>
      <c r="B73" s="142"/>
      <c r="C73" s="142"/>
      <c r="D73" s="142"/>
      <c r="E73" s="142"/>
      <c r="F73" s="142"/>
      <c r="G73" s="142"/>
      <c r="H73" s="142"/>
      <c r="I73" s="142"/>
      <c r="J73" s="142"/>
      <c r="K73" s="142"/>
      <c r="L73" s="142"/>
      <c r="M73" s="142"/>
      <c r="N73" s="142"/>
      <c r="O73" s="142"/>
      <c r="P73" s="142"/>
      <c r="Q73" s="142"/>
      <c r="R73" s="142"/>
      <c r="S73" s="142"/>
      <c r="T73" s="398"/>
      <c r="U73" s="398"/>
      <c r="V73" s="399"/>
      <c r="W73" s="225"/>
      <c r="X73" s="226"/>
      <c r="Y73" s="226"/>
      <c r="Z73" s="226"/>
      <c r="AA73" s="226"/>
      <c r="AB73" s="226"/>
      <c r="AC73" s="226"/>
      <c r="AD73" s="227"/>
    </row>
    <row r="74" spans="1:44" s="28" customFormat="1" ht="15.95" customHeight="1" thickTop="1"/>
    <row r="75" spans="1:44" s="28" customFormat="1" ht="18.75" customHeight="1">
      <c r="A75" s="193" t="s">
        <v>75</v>
      </c>
      <c r="B75" s="194"/>
      <c r="C75" s="194"/>
      <c r="D75" s="194"/>
      <c r="E75" s="194"/>
      <c r="F75" s="194"/>
      <c r="G75" s="195"/>
      <c r="X75" s="29"/>
      <c r="Y75" s="125"/>
      <c r="Z75" s="125"/>
      <c r="AA75" s="125"/>
      <c r="AB75" s="125"/>
      <c r="AC75" s="125"/>
      <c r="AD75" s="113"/>
      <c r="AF75" s="31"/>
      <c r="AG75" s="31"/>
      <c r="AH75" s="31"/>
      <c r="AI75" s="31"/>
      <c r="AJ75" s="31"/>
      <c r="AK75" s="31"/>
      <c r="AL75" s="31"/>
      <c r="AM75" s="31"/>
      <c r="AN75" s="31"/>
      <c r="AO75" s="31"/>
      <c r="AP75" s="31"/>
      <c r="AQ75" s="31"/>
      <c r="AR75" s="31"/>
    </row>
    <row r="76" spans="1:44" s="28" customFormat="1" ht="18.75" customHeight="1">
      <c r="A76" s="94" t="s">
        <v>195</v>
      </c>
      <c r="B76" s="94"/>
      <c r="C76" s="94"/>
      <c r="D76" s="94"/>
      <c r="E76" s="94"/>
      <c r="F76" s="94"/>
      <c r="G76" s="94"/>
      <c r="X76" s="29"/>
      <c r="Y76" s="125"/>
      <c r="Z76" s="125"/>
      <c r="AA76" s="125"/>
      <c r="AB76" s="125"/>
      <c r="AC76" s="125"/>
      <c r="AD76" s="126" t="s">
        <v>58</v>
      </c>
      <c r="AF76" s="31"/>
      <c r="AG76" s="31"/>
      <c r="AH76" s="31"/>
      <c r="AI76" s="31"/>
      <c r="AJ76" s="31"/>
      <c r="AK76" s="31"/>
      <c r="AL76" s="31"/>
      <c r="AM76" s="31"/>
      <c r="AN76" s="31"/>
      <c r="AO76" s="31"/>
      <c r="AP76" s="31"/>
      <c r="AQ76" s="31"/>
      <c r="AR76" s="31"/>
    </row>
    <row r="77" spans="1:44" s="28" customFormat="1" ht="18.75" customHeight="1">
      <c r="A77" s="143"/>
      <c r="B77" s="143"/>
      <c r="C77" s="143"/>
      <c r="D77" s="196" t="s">
        <v>59</v>
      </c>
      <c r="E77" s="196"/>
      <c r="F77" s="196"/>
      <c r="G77" s="196"/>
      <c r="H77" s="196"/>
      <c r="I77" s="196"/>
      <c r="J77" s="196" t="s">
        <v>234</v>
      </c>
      <c r="K77" s="196"/>
      <c r="L77" s="196"/>
      <c r="M77" s="196"/>
      <c r="N77" s="196"/>
      <c r="O77" s="196"/>
      <c r="P77" s="198" t="s">
        <v>61</v>
      </c>
      <c r="Q77" s="196"/>
      <c r="R77" s="196"/>
      <c r="S77" s="196"/>
      <c r="T77" s="196"/>
      <c r="U77" s="196"/>
      <c r="V77" s="199" t="s">
        <v>62</v>
      </c>
      <c r="W77" s="199"/>
      <c r="X77" s="199"/>
      <c r="Y77" s="196" t="s">
        <v>92</v>
      </c>
      <c r="Z77" s="196"/>
      <c r="AA77" s="196"/>
      <c r="AB77" s="196"/>
      <c r="AC77" s="196"/>
      <c r="AD77" s="196"/>
      <c r="AF77" s="31"/>
      <c r="AG77" s="31"/>
      <c r="AH77" s="31"/>
      <c r="AI77" s="31"/>
      <c r="AJ77" s="31"/>
      <c r="AK77" s="31"/>
      <c r="AL77" s="31"/>
      <c r="AM77" s="31"/>
      <c r="AN77" s="31"/>
      <c r="AO77" s="31"/>
      <c r="AP77" s="31"/>
      <c r="AQ77" s="31"/>
      <c r="AR77" s="31"/>
    </row>
    <row r="78" spans="1:44" s="28" customFormat="1" ht="18.75" customHeight="1">
      <c r="A78" s="143"/>
      <c r="B78" s="143"/>
      <c r="C78" s="143"/>
      <c r="D78" s="197"/>
      <c r="E78" s="197"/>
      <c r="F78" s="197"/>
      <c r="G78" s="197"/>
      <c r="H78" s="197"/>
      <c r="I78" s="197"/>
      <c r="J78" s="197"/>
      <c r="K78" s="197"/>
      <c r="L78" s="197"/>
      <c r="M78" s="197"/>
      <c r="N78" s="197"/>
      <c r="O78" s="197"/>
      <c r="P78" s="197"/>
      <c r="Q78" s="197"/>
      <c r="R78" s="197"/>
      <c r="S78" s="197"/>
      <c r="T78" s="197"/>
      <c r="U78" s="197"/>
      <c r="V78" s="200"/>
      <c r="W78" s="200"/>
      <c r="X78" s="200"/>
      <c r="Y78" s="197"/>
      <c r="Z78" s="197"/>
      <c r="AA78" s="197"/>
      <c r="AB78" s="197"/>
      <c r="AC78" s="197"/>
      <c r="AD78" s="197"/>
      <c r="AF78" s="31"/>
      <c r="AG78" s="31"/>
      <c r="AH78" s="31"/>
      <c r="AI78" s="32"/>
      <c r="AJ78" s="32"/>
      <c r="AK78" s="32"/>
      <c r="AL78" s="32"/>
      <c r="AM78" s="32"/>
      <c r="AN78" s="31"/>
      <c r="AO78" s="31"/>
      <c r="AP78" s="31"/>
      <c r="AQ78" s="31"/>
      <c r="AR78" s="31"/>
    </row>
    <row r="79" spans="1:44" s="28" customFormat="1">
      <c r="A79" s="143"/>
      <c r="B79" s="143"/>
      <c r="C79" s="143"/>
      <c r="D79" s="186" t="s">
        <v>64</v>
      </c>
      <c r="E79" s="186"/>
      <c r="F79" s="186"/>
      <c r="G79" s="186"/>
      <c r="H79" s="186"/>
      <c r="I79" s="186"/>
      <c r="J79" s="186" t="s">
        <v>65</v>
      </c>
      <c r="K79" s="186"/>
      <c r="L79" s="186"/>
      <c r="M79" s="186"/>
      <c r="N79" s="186"/>
      <c r="O79" s="186"/>
      <c r="P79" s="186" t="s">
        <v>66</v>
      </c>
      <c r="Q79" s="186"/>
      <c r="R79" s="186"/>
      <c r="S79" s="186"/>
      <c r="T79" s="186"/>
      <c r="U79" s="186"/>
      <c r="V79" s="185" t="s">
        <v>67</v>
      </c>
      <c r="W79" s="185"/>
      <c r="X79" s="185"/>
      <c r="Y79" s="186" t="s">
        <v>93</v>
      </c>
      <c r="Z79" s="186"/>
      <c r="AA79" s="186"/>
      <c r="AB79" s="186"/>
      <c r="AC79" s="186"/>
      <c r="AD79" s="186"/>
      <c r="AE79" s="33"/>
      <c r="AF79" s="33"/>
      <c r="AG79" s="31"/>
      <c r="AH79" s="31"/>
      <c r="AI79" s="32"/>
      <c r="AJ79" s="32"/>
      <c r="AK79" s="32"/>
      <c r="AL79" s="32"/>
      <c r="AM79" s="32"/>
      <c r="AN79" s="31"/>
      <c r="AO79" s="31"/>
      <c r="AP79" s="31"/>
      <c r="AQ79" s="31"/>
      <c r="AR79" s="31"/>
    </row>
    <row r="80" spans="1:44" s="28" customFormat="1" ht="12" customHeight="1">
      <c r="A80" s="256" t="s">
        <v>237</v>
      </c>
      <c r="B80" s="257"/>
      <c r="C80" s="434"/>
      <c r="D80" s="422">
        <f>'[1]補助事業計画書（1号様式　別紙1-2）'!D67</f>
        <v>0</v>
      </c>
      <c r="E80" s="422"/>
      <c r="F80" s="422"/>
      <c r="G80" s="422"/>
      <c r="H80" s="422"/>
      <c r="I80" s="422"/>
      <c r="J80" s="422">
        <f>'[1]補助事業計画書（1号様式　別紙1-2）'!J67</f>
        <v>0</v>
      </c>
      <c r="K80" s="422"/>
      <c r="L80" s="422"/>
      <c r="M80" s="422"/>
      <c r="N80" s="422"/>
      <c r="O80" s="422"/>
      <c r="P80" s="435">
        <f>'補助事業計画書（1号様式　別紙1-2）'!P69</f>
        <v>0</v>
      </c>
      <c r="Q80" s="435"/>
      <c r="R80" s="435"/>
      <c r="S80" s="435"/>
      <c r="T80" s="435"/>
      <c r="U80" s="436"/>
      <c r="V80" s="398" t="s">
        <v>69</v>
      </c>
      <c r="W80" s="398"/>
      <c r="X80" s="399"/>
      <c r="Y80" s="143">
        <f>IF(ROUNDDOWN((J80-P80)*2/3,-3)&gt;70000000,70000000,ROUNDDOWN((J80-P80)*2/3,-3))</f>
        <v>0</v>
      </c>
      <c r="Z80" s="143"/>
      <c r="AA80" s="143"/>
      <c r="AB80" s="143"/>
      <c r="AC80" s="143"/>
      <c r="AD80" s="143"/>
      <c r="AF80" s="31"/>
      <c r="AG80" s="31"/>
      <c r="AH80" s="31"/>
      <c r="AI80" s="33"/>
      <c r="AJ80" s="33"/>
      <c r="AK80" s="33"/>
      <c r="AL80" s="33"/>
      <c r="AM80" s="33"/>
      <c r="AN80" s="31"/>
      <c r="AO80" s="31"/>
      <c r="AP80" s="31"/>
      <c r="AQ80" s="31"/>
      <c r="AR80" s="31"/>
    </row>
    <row r="81" spans="1:44" s="28" customFormat="1" ht="12" customHeight="1">
      <c r="A81" s="256"/>
      <c r="B81" s="257"/>
      <c r="C81" s="434"/>
      <c r="D81" s="433"/>
      <c r="E81" s="433"/>
      <c r="F81" s="433"/>
      <c r="G81" s="433"/>
      <c r="H81" s="433"/>
      <c r="I81" s="433"/>
      <c r="J81" s="433"/>
      <c r="K81" s="433"/>
      <c r="L81" s="433"/>
      <c r="M81" s="433"/>
      <c r="N81" s="433"/>
      <c r="O81" s="433"/>
      <c r="P81" s="437"/>
      <c r="Q81" s="437"/>
      <c r="R81" s="437"/>
      <c r="S81" s="437"/>
      <c r="T81" s="437"/>
      <c r="U81" s="438"/>
      <c r="V81" s="398"/>
      <c r="W81" s="398"/>
      <c r="X81" s="399"/>
      <c r="Y81" s="205"/>
      <c r="Z81" s="205"/>
      <c r="AA81" s="205"/>
      <c r="AB81" s="205"/>
      <c r="AC81" s="205"/>
      <c r="AD81" s="205"/>
      <c r="AF81" s="31"/>
      <c r="AG81" s="31"/>
      <c r="AH81" s="31"/>
      <c r="AI81" s="33"/>
      <c r="AJ81" s="33"/>
      <c r="AK81" s="33"/>
      <c r="AL81" s="33"/>
      <c r="AM81" s="33"/>
      <c r="AN81" s="31"/>
      <c r="AO81" s="31"/>
      <c r="AP81" s="31"/>
      <c r="AQ81" s="31"/>
      <c r="AR81" s="31"/>
    </row>
    <row r="82" spans="1:44" s="28" customFormat="1" ht="12" customHeight="1">
      <c r="A82" s="256"/>
      <c r="B82" s="257"/>
      <c r="C82" s="257"/>
      <c r="D82" s="439">
        <f>'[1]補助事業計画書（1号様式　別紙1-2）'!D69</f>
        <v>110000000</v>
      </c>
      <c r="E82" s="439"/>
      <c r="F82" s="439"/>
      <c r="G82" s="439"/>
      <c r="H82" s="439"/>
      <c r="I82" s="439"/>
      <c r="J82" s="439">
        <f>'[1]補助事業計画書（1号様式　別紙1-2）'!J69</f>
        <v>100000000</v>
      </c>
      <c r="K82" s="439"/>
      <c r="L82" s="439"/>
      <c r="M82" s="439"/>
      <c r="N82" s="439"/>
      <c r="O82" s="439"/>
      <c r="P82" s="432"/>
      <c r="Q82" s="432"/>
      <c r="R82" s="432"/>
      <c r="S82" s="432"/>
      <c r="T82" s="432"/>
      <c r="U82" s="432"/>
      <c r="V82" s="266" t="s">
        <v>282</v>
      </c>
      <c r="W82" s="143"/>
      <c r="X82" s="144"/>
      <c r="Y82" s="421">
        <f>IF(ROUNDDOWN((J82-P82)*3/4,-3)&gt;80000000,80000000,ROUNDDOWN((J82-P82)*3/4,-3))</f>
        <v>75000000</v>
      </c>
      <c r="Z82" s="421"/>
      <c r="AA82" s="421"/>
      <c r="AB82" s="421"/>
      <c r="AC82" s="421"/>
      <c r="AD82" s="421"/>
      <c r="AF82" s="31"/>
      <c r="AG82" s="31"/>
      <c r="AH82" s="31"/>
      <c r="AI82" s="33"/>
      <c r="AJ82" s="33"/>
      <c r="AK82" s="33"/>
      <c r="AL82" s="33"/>
      <c r="AM82" s="33"/>
      <c r="AN82" s="31"/>
      <c r="AO82" s="31"/>
      <c r="AP82" s="31"/>
      <c r="AQ82" s="31"/>
      <c r="AR82" s="31"/>
    </row>
    <row r="83" spans="1:44" s="28" customFormat="1" ht="12" customHeight="1">
      <c r="A83" s="257"/>
      <c r="B83" s="257"/>
      <c r="C83" s="257"/>
      <c r="D83" s="433"/>
      <c r="E83" s="433"/>
      <c r="F83" s="433"/>
      <c r="G83" s="433"/>
      <c r="H83" s="433"/>
      <c r="I83" s="433"/>
      <c r="J83" s="433"/>
      <c r="K83" s="433"/>
      <c r="L83" s="433"/>
      <c r="M83" s="433"/>
      <c r="N83" s="433"/>
      <c r="O83" s="433"/>
      <c r="P83" s="433"/>
      <c r="Q83" s="433"/>
      <c r="R83" s="433"/>
      <c r="S83" s="433"/>
      <c r="T83" s="433"/>
      <c r="U83" s="433"/>
      <c r="V83" s="143"/>
      <c r="W83" s="143"/>
      <c r="X83" s="144"/>
      <c r="Y83" s="143"/>
      <c r="Z83" s="143"/>
      <c r="AA83" s="143"/>
      <c r="AB83" s="143"/>
      <c r="AC83" s="143"/>
      <c r="AD83" s="143"/>
      <c r="AF83" s="31"/>
      <c r="AG83" s="31"/>
      <c r="AH83" s="31"/>
      <c r="AI83" s="31"/>
      <c r="AJ83" s="31"/>
      <c r="AK83" s="31"/>
      <c r="AL83" s="31"/>
      <c r="AM83" s="31"/>
      <c r="AN83" s="31"/>
      <c r="AO83" s="31"/>
      <c r="AP83" s="31"/>
      <c r="AQ83" s="31"/>
      <c r="AR83" s="31"/>
    </row>
    <row r="84" spans="1:44" s="28" customFormat="1" ht="12" customHeight="1">
      <c r="A84" s="264" t="s">
        <v>281</v>
      </c>
      <c r="B84" s="198"/>
      <c r="C84" s="198"/>
      <c r="D84" s="422">
        <f>'[1]補助事業計画書（1号様式　別紙1-2）'!D71</f>
        <v>550000</v>
      </c>
      <c r="E84" s="422"/>
      <c r="F84" s="422"/>
      <c r="G84" s="422"/>
      <c r="H84" s="422"/>
      <c r="I84" s="422"/>
      <c r="J84" s="422">
        <f>'[1]補助事業計画書（1号様式　別紙1-2）'!J71</f>
        <v>500000</v>
      </c>
      <c r="K84" s="422"/>
      <c r="L84" s="422"/>
      <c r="M84" s="422"/>
      <c r="N84" s="422"/>
      <c r="O84" s="422"/>
      <c r="P84" s="420"/>
      <c r="Q84" s="420"/>
      <c r="R84" s="420"/>
      <c r="S84" s="420"/>
      <c r="T84" s="420"/>
      <c r="U84" s="420"/>
      <c r="V84" s="398" t="s">
        <v>69</v>
      </c>
      <c r="W84" s="398"/>
      <c r="X84" s="399"/>
      <c r="Y84" s="206">
        <f>IF(ROUNDDOWN((J84-P84)*2/3,-3)&gt;70000000,70000000,ROUNDDOWN((J84-P84)*2/3,-3))</f>
        <v>333000</v>
      </c>
      <c r="Z84" s="425"/>
      <c r="AA84" s="425"/>
      <c r="AB84" s="425"/>
      <c r="AC84" s="425"/>
      <c r="AD84" s="426"/>
      <c r="AF84" s="31"/>
      <c r="AG84" s="31"/>
      <c r="AH84" s="31"/>
      <c r="AI84" s="31"/>
      <c r="AJ84" s="31"/>
      <c r="AK84" s="31"/>
      <c r="AL84" s="31"/>
      <c r="AM84" s="31"/>
      <c r="AN84" s="31"/>
      <c r="AO84" s="31"/>
      <c r="AP84" s="31"/>
      <c r="AQ84" s="31"/>
      <c r="AR84" s="31"/>
    </row>
    <row r="85" spans="1:44" s="28" customFormat="1" ht="12" customHeight="1">
      <c r="A85" s="264"/>
      <c r="B85" s="198"/>
      <c r="C85" s="198"/>
      <c r="D85" s="423"/>
      <c r="E85" s="423"/>
      <c r="F85" s="423"/>
      <c r="G85" s="423"/>
      <c r="H85" s="423"/>
      <c r="I85" s="423"/>
      <c r="J85" s="423"/>
      <c r="K85" s="423"/>
      <c r="L85" s="423"/>
      <c r="M85" s="423"/>
      <c r="N85" s="423"/>
      <c r="O85" s="423"/>
      <c r="P85" s="424"/>
      <c r="Q85" s="424"/>
      <c r="R85" s="424"/>
      <c r="S85" s="424"/>
      <c r="T85" s="424"/>
      <c r="U85" s="424"/>
      <c r="V85" s="398"/>
      <c r="W85" s="398"/>
      <c r="X85" s="399"/>
      <c r="Y85" s="427"/>
      <c r="Z85" s="428"/>
      <c r="AA85" s="428"/>
      <c r="AB85" s="428"/>
      <c r="AC85" s="428"/>
      <c r="AD85" s="429"/>
      <c r="AF85" s="31"/>
      <c r="AG85" s="31"/>
      <c r="AH85" s="31"/>
      <c r="AI85" s="31"/>
      <c r="AJ85" s="31"/>
      <c r="AK85" s="31"/>
      <c r="AL85" s="31"/>
      <c r="AM85" s="31"/>
      <c r="AN85" s="31"/>
      <c r="AO85" s="31"/>
      <c r="AP85" s="31"/>
      <c r="AQ85" s="31"/>
      <c r="AR85" s="31"/>
    </row>
    <row r="86" spans="1:44" s="28" customFormat="1" ht="12" customHeight="1">
      <c r="A86" s="264"/>
      <c r="B86" s="198"/>
      <c r="C86" s="198"/>
      <c r="D86" s="430">
        <f>SUM(D78:I85)</f>
        <v>110550000</v>
      </c>
      <c r="E86" s="430"/>
      <c r="F86" s="430"/>
      <c r="G86" s="430"/>
      <c r="H86" s="430"/>
      <c r="I86" s="430"/>
      <c r="J86" s="431">
        <f>SUM(J78:O85)</f>
        <v>100500000</v>
      </c>
      <c r="K86" s="431"/>
      <c r="L86" s="431"/>
      <c r="M86" s="431"/>
      <c r="N86" s="431"/>
      <c r="O86" s="431"/>
      <c r="P86" s="432"/>
      <c r="Q86" s="432"/>
      <c r="R86" s="432"/>
      <c r="S86" s="432"/>
      <c r="T86" s="432"/>
      <c r="U86" s="432"/>
      <c r="V86" s="266" t="s">
        <v>282</v>
      </c>
      <c r="W86" s="143"/>
      <c r="X86" s="144"/>
      <c r="Y86" s="421">
        <f>IF(ROUNDDOWN((J86-P86)*3/4,-3)&gt;80000000,80000000,ROUNDDOWN((J86-P86)*3/4,-3))</f>
        <v>75375000</v>
      </c>
      <c r="Z86" s="421"/>
      <c r="AA86" s="421"/>
      <c r="AB86" s="421"/>
      <c r="AC86" s="421"/>
      <c r="AD86" s="421"/>
      <c r="AF86" s="31"/>
      <c r="AG86" s="31"/>
      <c r="AH86" s="31"/>
      <c r="AI86" s="31"/>
      <c r="AJ86" s="31"/>
      <c r="AK86" s="31"/>
      <c r="AL86" s="31"/>
      <c r="AM86" s="31"/>
      <c r="AN86" s="31"/>
      <c r="AO86" s="31"/>
      <c r="AP86" s="31"/>
      <c r="AQ86" s="31"/>
      <c r="AR86" s="31"/>
    </row>
    <row r="87" spans="1:44" s="28" customFormat="1" ht="12" customHeight="1" thickBot="1">
      <c r="A87" s="201"/>
      <c r="B87" s="201"/>
      <c r="C87" s="201"/>
      <c r="D87" s="204"/>
      <c r="E87" s="204"/>
      <c r="F87" s="204"/>
      <c r="G87" s="204"/>
      <c r="H87" s="204"/>
      <c r="I87" s="204"/>
      <c r="J87" s="204"/>
      <c r="K87" s="204"/>
      <c r="L87" s="204"/>
      <c r="M87" s="204"/>
      <c r="N87" s="204"/>
      <c r="O87" s="204"/>
      <c r="P87" s="433"/>
      <c r="Q87" s="433"/>
      <c r="R87" s="433"/>
      <c r="S87" s="433"/>
      <c r="T87" s="433"/>
      <c r="U87" s="433"/>
      <c r="V87" s="143"/>
      <c r="W87" s="143"/>
      <c r="X87" s="144"/>
      <c r="Y87" s="205"/>
      <c r="Z87" s="205"/>
      <c r="AA87" s="205"/>
      <c r="AB87" s="205"/>
      <c r="AC87" s="205"/>
      <c r="AD87" s="205"/>
    </row>
    <row r="88" spans="1:44" s="28" customFormat="1" ht="12" customHeight="1" thickTop="1">
      <c r="A88" s="201" t="s">
        <v>94</v>
      </c>
      <c r="B88" s="201"/>
      <c r="C88" s="201"/>
      <c r="D88" s="203">
        <f>SUM(D80:I87)</f>
        <v>221100000</v>
      </c>
      <c r="E88" s="203"/>
      <c r="F88" s="203"/>
      <c r="G88" s="203"/>
      <c r="H88" s="203"/>
      <c r="I88" s="203"/>
      <c r="J88" s="203">
        <f>SUM(J80:O87)</f>
        <v>201000000</v>
      </c>
      <c r="K88" s="203"/>
      <c r="L88" s="203"/>
      <c r="M88" s="203"/>
      <c r="N88" s="203"/>
      <c r="O88" s="203"/>
      <c r="P88" s="203"/>
      <c r="Q88" s="203"/>
      <c r="R88" s="203"/>
      <c r="S88" s="203"/>
      <c r="T88" s="203"/>
      <c r="U88" s="203"/>
      <c r="V88" s="205" t="s">
        <v>95</v>
      </c>
      <c r="W88" s="205"/>
      <c r="X88" s="206"/>
      <c r="Y88" s="209">
        <f>IF(ROUNDDOWN(SUM(Y80:AD87),-3)&gt;96000000,96000000,ROUNDDOWN(SUM(Y80:AD87),-3))</f>
        <v>96000000</v>
      </c>
      <c r="Z88" s="210"/>
      <c r="AA88" s="210"/>
      <c r="AB88" s="210"/>
      <c r="AC88" s="210"/>
      <c r="AD88" s="211"/>
    </row>
    <row r="89" spans="1:44" s="28" customFormat="1" ht="12" customHeight="1" thickBot="1">
      <c r="A89" s="202"/>
      <c r="B89" s="202"/>
      <c r="C89" s="202"/>
      <c r="D89" s="204"/>
      <c r="E89" s="204"/>
      <c r="F89" s="204"/>
      <c r="G89" s="204"/>
      <c r="H89" s="204"/>
      <c r="I89" s="204"/>
      <c r="J89" s="204"/>
      <c r="K89" s="204"/>
      <c r="L89" s="204"/>
      <c r="M89" s="204"/>
      <c r="N89" s="204"/>
      <c r="O89" s="204"/>
      <c r="P89" s="204"/>
      <c r="Q89" s="204"/>
      <c r="R89" s="204"/>
      <c r="S89" s="204"/>
      <c r="T89" s="204"/>
      <c r="U89" s="204"/>
      <c r="V89" s="207"/>
      <c r="W89" s="207"/>
      <c r="X89" s="208"/>
      <c r="Y89" s="212"/>
      <c r="Z89" s="213"/>
      <c r="AA89" s="213"/>
      <c r="AB89" s="213"/>
      <c r="AC89" s="213"/>
      <c r="AD89" s="214"/>
    </row>
    <row r="90" spans="1:44" s="28" customFormat="1" ht="18.75" customHeight="1" thickTop="1">
      <c r="A90" s="94" t="s">
        <v>196</v>
      </c>
      <c r="B90" s="94"/>
      <c r="C90" s="94"/>
      <c r="D90" s="94"/>
      <c r="E90" s="94"/>
      <c r="F90" s="94"/>
      <c r="G90" s="94"/>
      <c r="X90" s="29"/>
      <c r="Y90" s="29"/>
      <c r="Z90" s="29"/>
      <c r="AA90" s="29"/>
      <c r="AB90" s="29"/>
      <c r="AC90" s="29"/>
      <c r="AD90" s="30"/>
      <c r="AF90" s="31"/>
      <c r="AG90" s="31"/>
      <c r="AH90" s="31"/>
      <c r="AI90" s="31"/>
      <c r="AJ90" s="31"/>
      <c r="AK90" s="31"/>
      <c r="AL90" s="31"/>
      <c r="AM90" s="31"/>
      <c r="AN90" s="31"/>
      <c r="AO90" s="31"/>
      <c r="AP90" s="31"/>
      <c r="AQ90" s="31"/>
      <c r="AR90" s="31"/>
    </row>
    <row r="91" spans="1:44" s="28" customFormat="1" ht="12" customHeight="1">
      <c r="A91" s="256" t="s">
        <v>237</v>
      </c>
      <c r="B91" s="257"/>
      <c r="C91" s="257"/>
      <c r="D91" s="142"/>
      <c r="E91" s="142"/>
      <c r="F91" s="142"/>
      <c r="G91" s="142"/>
      <c r="H91" s="142"/>
      <c r="I91" s="142"/>
      <c r="J91" s="142"/>
      <c r="K91" s="142"/>
      <c r="L91" s="142"/>
      <c r="M91" s="142"/>
      <c r="N91" s="142"/>
      <c r="O91" s="142"/>
      <c r="P91" s="142"/>
      <c r="Q91" s="142"/>
      <c r="R91" s="142"/>
      <c r="S91" s="142"/>
      <c r="T91" s="142"/>
      <c r="U91" s="142"/>
      <c r="V91" s="398" t="s">
        <v>69</v>
      </c>
      <c r="W91" s="398"/>
      <c r="X91" s="399"/>
      <c r="Y91" s="143">
        <f>IF(ROUNDDOWN((J91-P91)*2/3,-3)&gt;70000000,70000000,ROUNDDOWN((J91-P91)*2/3,-3))</f>
        <v>0</v>
      </c>
      <c r="Z91" s="143"/>
      <c r="AA91" s="143"/>
      <c r="AB91" s="143"/>
      <c r="AC91" s="143"/>
      <c r="AD91" s="143"/>
      <c r="AF91" s="31"/>
      <c r="AG91" s="31"/>
      <c r="AH91" s="31"/>
      <c r="AI91" s="33"/>
      <c r="AJ91" s="33"/>
      <c r="AK91" s="33"/>
      <c r="AL91" s="33"/>
      <c r="AM91" s="33"/>
      <c r="AN91" s="31"/>
      <c r="AO91" s="31"/>
      <c r="AP91" s="31"/>
      <c r="AQ91" s="31"/>
      <c r="AR91" s="31"/>
    </row>
    <row r="92" spans="1:44" s="28" customFormat="1" ht="12" customHeight="1">
      <c r="A92" s="256"/>
      <c r="B92" s="257"/>
      <c r="C92" s="257"/>
      <c r="D92" s="253"/>
      <c r="E92" s="253"/>
      <c r="F92" s="253"/>
      <c r="G92" s="253"/>
      <c r="H92" s="253"/>
      <c r="I92" s="253"/>
      <c r="J92" s="253"/>
      <c r="K92" s="253"/>
      <c r="L92" s="253"/>
      <c r="M92" s="253"/>
      <c r="N92" s="253"/>
      <c r="O92" s="253"/>
      <c r="P92" s="253"/>
      <c r="Q92" s="253"/>
      <c r="R92" s="253"/>
      <c r="S92" s="253"/>
      <c r="T92" s="253"/>
      <c r="U92" s="253"/>
      <c r="V92" s="398"/>
      <c r="W92" s="398"/>
      <c r="X92" s="399"/>
      <c r="Y92" s="205"/>
      <c r="Z92" s="205"/>
      <c r="AA92" s="205"/>
      <c r="AB92" s="205"/>
      <c r="AC92" s="205"/>
      <c r="AD92" s="205"/>
      <c r="AF92" s="31"/>
      <c r="AG92" s="31"/>
      <c r="AH92" s="31"/>
      <c r="AI92" s="33"/>
      <c r="AJ92" s="33"/>
      <c r="AK92" s="33"/>
      <c r="AL92" s="33"/>
      <c r="AM92" s="33"/>
      <c r="AN92" s="31"/>
      <c r="AO92" s="31"/>
      <c r="AP92" s="31"/>
      <c r="AQ92" s="31"/>
      <c r="AR92" s="31"/>
    </row>
    <row r="93" spans="1:44" s="28" customFormat="1" ht="12" customHeight="1">
      <c r="A93" s="256"/>
      <c r="B93" s="257"/>
      <c r="C93" s="257"/>
      <c r="D93" s="265">
        <v>88000000</v>
      </c>
      <c r="E93" s="265"/>
      <c r="F93" s="265"/>
      <c r="G93" s="265"/>
      <c r="H93" s="265"/>
      <c r="I93" s="265"/>
      <c r="J93" s="265">
        <v>80000000</v>
      </c>
      <c r="K93" s="265"/>
      <c r="L93" s="265"/>
      <c r="M93" s="265"/>
      <c r="N93" s="265"/>
      <c r="O93" s="265"/>
      <c r="P93" s="265"/>
      <c r="Q93" s="265"/>
      <c r="R93" s="265"/>
      <c r="S93" s="265"/>
      <c r="T93" s="265"/>
      <c r="U93" s="265"/>
      <c r="V93" s="266" t="s">
        <v>282</v>
      </c>
      <c r="W93" s="143"/>
      <c r="X93" s="144"/>
      <c r="Y93" s="421">
        <f>IF(ROUNDDOWN((J93-P93)*3/4,-3)&gt;80000000,80000000,ROUNDDOWN((J93-P93)*3/4,-3))</f>
        <v>60000000</v>
      </c>
      <c r="Z93" s="421"/>
      <c r="AA93" s="421"/>
      <c r="AB93" s="421"/>
      <c r="AC93" s="421"/>
      <c r="AD93" s="421"/>
      <c r="AF93" s="31"/>
      <c r="AG93" s="31"/>
      <c r="AH93" s="31"/>
      <c r="AI93" s="33"/>
      <c r="AJ93" s="33"/>
      <c r="AK93" s="33"/>
      <c r="AL93" s="33"/>
      <c r="AM93" s="33"/>
      <c r="AN93" s="31"/>
      <c r="AO93" s="31"/>
      <c r="AP93" s="31"/>
      <c r="AQ93" s="31"/>
      <c r="AR93" s="31"/>
    </row>
    <row r="94" spans="1:44" s="28" customFormat="1" ht="12" customHeight="1">
      <c r="A94" s="257"/>
      <c r="B94" s="257"/>
      <c r="C94" s="257"/>
      <c r="D94" s="142"/>
      <c r="E94" s="142"/>
      <c r="F94" s="142"/>
      <c r="G94" s="142"/>
      <c r="H94" s="142"/>
      <c r="I94" s="142"/>
      <c r="J94" s="142"/>
      <c r="K94" s="142"/>
      <c r="L94" s="142"/>
      <c r="M94" s="142"/>
      <c r="N94" s="142"/>
      <c r="O94" s="142"/>
      <c r="P94" s="142"/>
      <c r="Q94" s="142"/>
      <c r="R94" s="142"/>
      <c r="S94" s="142"/>
      <c r="T94" s="142"/>
      <c r="U94" s="142"/>
      <c r="V94" s="143"/>
      <c r="W94" s="143"/>
      <c r="X94" s="144"/>
      <c r="Y94" s="143"/>
      <c r="Z94" s="143"/>
      <c r="AA94" s="143"/>
      <c r="AB94" s="143"/>
      <c r="AC94" s="143"/>
      <c r="AD94" s="143"/>
      <c r="AF94" s="31"/>
      <c r="AG94" s="31"/>
      <c r="AH94" s="31"/>
      <c r="AI94" s="31"/>
      <c r="AJ94" s="31"/>
      <c r="AK94" s="31"/>
      <c r="AL94" s="31"/>
      <c r="AM94" s="31"/>
      <c r="AN94" s="31"/>
      <c r="AO94" s="31"/>
      <c r="AP94" s="31"/>
      <c r="AQ94" s="31"/>
      <c r="AR94" s="31"/>
    </row>
    <row r="95" spans="1:44" s="28" customFormat="1" ht="12" customHeight="1">
      <c r="A95" s="264" t="s">
        <v>281</v>
      </c>
      <c r="B95" s="198"/>
      <c r="C95" s="198"/>
      <c r="D95" s="142">
        <v>550000</v>
      </c>
      <c r="E95" s="142"/>
      <c r="F95" s="142"/>
      <c r="G95" s="142"/>
      <c r="H95" s="142"/>
      <c r="I95" s="142"/>
      <c r="J95" s="142">
        <v>500000</v>
      </c>
      <c r="K95" s="142"/>
      <c r="L95" s="142"/>
      <c r="M95" s="142"/>
      <c r="N95" s="142"/>
      <c r="O95" s="142"/>
      <c r="P95" s="142"/>
      <c r="Q95" s="142"/>
      <c r="R95" s="142"/>
      <c r="S95" s="142"/>
      <c r="T95" s="142"/>
      <c r="U95" s="142"/>
      <c r="V95" s="398" t="s">
        <v>69</v>
      </c>
      <c r="W95" s="398"/>
      <c r="X95" s="399"/>
      <c r="Y95" s="143">
        <f>IF(ROUNDDOWN((J95-P95)*2/3,-3)&gt;70000000,70000000,ROUNDDOWN((J95-P95)*2/3,-3))</f>
        <v>333000</v>
      </c>
      <c r="Z95" s="143"/>
      <c r="AA95" s="143"/>
      <c r="AB95" s="143"/>
      <c r="AC95" s="143"/>
      <c r="AD95" s="143"/>
      <c r="AF95" s="31"/>
      <c r="AG95" s="31"/>
      <c r="AH95" s="31"/>
      <c r="AI95" s="31"/>
      <c r="AJ95" s="31"/>
      <c r="AK95" s="31"/>
      <c r="AL95" s="31"/>
      <c r="AM95" s="31"/>
      <c r="AN95" s="31"/>
      <c r="AO95" s="31"/>
      <c r="AP95" s="31"/>
      <c r="AQ95" s="31"/>
      <c r="AR95" s="31"/>
    </row>
    <row r="96" spans="1:44" s="28" customFormat="1" ht="12" customHeight="1">
      <c r="A96" s="264"/>
      <c r="B96" s="198"/>
      <c r="C96" s="198"/>
      <c r="D96" s="253"/>
      <c r="E96" s="253"/>
      <c r="F96" s="253"/>
      <c r="G96" s="253"/>
      <c r="H96" s="253"/>
      <c r="I96" s="253"/>
      <c r="J96" s="253"/>
      <c r="K96" s="253"/>
      <c r="L96" s="253"/>
      <c r="M96" s="253"/>
      <c r="N96" s="253"/>
      <c r="O96" s="253"/>
      <c r="P96" s="253"/>
      <c r="Q96" s="253"/>
      <c r="R96" s="253"/>
      <c r="S96" s="253"/>
      <c r="T96" s="253"/>
      <c r="U96" s="253"/>
      <c r="V96" s="398"/>
      <c r="W96" s="398"/>
      <c r="X96" s="399"/>
      <c r="Y96" s="205"/>
      <c r="Z96" s="205"/>
      <c r="AA96" s="205"/>
      <c r="AB96" s="205"/>
      <c r="AC96" s="205"/>
      <c r="AD96" s="205"/>
      <c r="AF96" s="31"/>
      <c r="AG96" s="31"/>
      <c r="AH96" s="31"/>
      <c r="AI96" s="31"/>
      <c r="AJ96" s="31"/>
      <c r="AK96" s="31"/>
      <c r="AL96" s="31"/>
      <c r="AM96" s="31"/>
      <c r="AN96" s="31"/>
      <c r="AO96" s="31"/>
      <c r="AP96" s="31"/>
      <c r="AQ96" s="31"/>
      <c r="AR96" s="31"/>
    </row>
    <row r="97" spans="1:44" s="28" customFormat="1" ht="12" customHeight="1">
      <c r="A97" s="264"/>
      <c r="B97" s="198"/>
      <c r="C97" s="198"/>
      <c r="D97" s="265">
        <v>11000000</v>
      </c>
      <c r="E97" s="265"/>
      <c r="F97" s="265"/>
      <c r="G97" s="265"/>
      <c r="H97" s="265"/>
      <c r="I97" s="265"/>
      <c r="J97" s="265">
        <v>10000000</v>
      </c>
      <c r="K97" s="265"/>
      <c r="L97" s="265"/>
      <c r="M97" s="265"/>
      <c r="N97" s="265"/>
      <c r="O97" s="265"/>
      <c r="P97" s="265"/>
      <c r="Q97" s="265"/>
      <c r="R97" s="265"/>
      <c r="S97" s="265"/>
      <c r="T97" s="265"/>
      <c r="U97" s="265"/>
      <c r="V97" s="266" t="s">
        <v>282</v>
      </c>
      <c r="W97" s="143"/>
      <c r="X97" s="144"/>
      <c r="Y97" s="421">
        <f>IF(ROUNDDOWN((J97-P97)*3/4,-3)&gt;80000000,80000000,ROUNDDOWN((J97-P97)*3/4,-3))</f>
        <v>7500000</v>
      </c>
      <c r="Z97" s="421"/>
      <c r="AA97" s="421"/>
      <c r="AB97" s="421"/>
      <c r="AC97" s="421"/>
      <c r="AD97" s="421"/>
      <c r="AF97" s="31"/>
      <c r="AG97" s="31"/>
      <c r="AH97" s="31"/>
      <c r="AI97" s="31"/>
      <c r="AJ97" s="31"/>
      <c r="AK97" s="31"/>
      <c r="AL97" s="31"/>
      <c r="AM97" s="31"/>
      <c r="AN97" s="31"/>
      <c r="AO97" s="31"/>
      <c r="AP97" s="31"/>
      <c r="AQ97" s="31"/>
      <c r="AR97" s="31"/>
    </row>
    <row r="98" spans="1:44" s="28" customFormat="1" ht="12" customHeight="1" thickBot="1">
      <c r="A98" s="201"/>
      <c r="B98" s="201"/>
      <c r="C98" s="201"/>
      <c r="D98" s="253"/>
      <c r="E98" s="253"/>
      <c r="F98" s="253"/>
      <c r="G98" s="253"/>
      <c r="H98" s="253"/>
      <c r="I98" s="253"/>
      <c r="J98" s="253"/>
      <c r="K98" s="253"/>
      <c r="L98" s="253"/>
      <c r="M98" s="253"/>
      <c r="N98" s="253"/>
      <c r="O98" s="253"/>
      <c r="P98" s="253"/>
      <c r="Q98" s="253"/>
      <c r="R98" s="253"/>
      <c r="S98" s="253"/>
      <c r="T98" s="253"/>
      <c r="U98" s="253"/>
      <c r="V98" s="143"/>
      <c r="W98" s="143"/>
      <c r="X98" s="144"/>
      <c r="Y98" s="205"/>
      <c r="Z98" s="205"/>
      <c r="AA98" s="205"/>
      <c r="AB98" s="205"/>
      <c r="AC98" s="205"/>
      <c r="AD98" s="205"/>
    </row>
    <row r="99" spans="1:44" s="28" customFormat="1" ht="12" customHeight="1" thickTop="1">
      <c r="A99" s="201" t="s">
        <v>94</v>
      </c>
      <c r="B99" s="201"/>
      <c r="C99" s="201"/>
      <c r="D99" s="203">
        <f>SUM(D91:I98)</f>
        <v>99550000</v>
      </c>
      <c r="E99" s="203"/>
      <c r="F99" s="203"/>
      <c r="G99" s="203"/>
      <c r="H99" s="203"/>
      <c r="I99" s="203"/>
      <c r="J99" s="203">
        <f>SUM(J91:O98)</f>
        <v>90500000</v>
      </c>
      <c r="K99" s="203"/>
      <c r="L99" s="203"/>
      <c r="M99" s="203"/>
      <c r="N99" s="203"/>
      <c r="O99" s="203"/>
      <c r="P99" s="203">
        <f>SUM(P91:U98)</f>
        <v>0</v>
      </c>
      <c r="Q99" s="203"/>
      <c r="R99" s="203"/>
      <c r="S99" s="203"/>
      <c r="T99" s="203"/>
      <c r="U99" s="203"/>
      <c r="V99" s="205" t="s">
        <v>95</v>
      </c>
      <c r="W99" s="205"/>
      <c r="X99" s="206"/>
      <c r="Y99" s="209">
        <f>IF(ROUNDDOWN(SUM(Y91:AD98),-3)&gt;80000000,80000000,ROUNDDOWN(SUM(Y91:AD98),-3))</f>
        <v>67833000</v>
      </c>
      <c r="Z99" s="210"/>
      <c r="AA99" s="210"/>
      <c r="AB99" s="210"/>
      <c r="AC99" s="210"/>
      <c r="AD99" s="211"/>
    </row>
    <row r="100" spans="1:44" s="28" customFormat="1" ht="12" customHeight="1" thickBot="1">
      <c r="A100" s="202"/>
      <c r="B100" s="202"/>
      <c r="C100" s="202"/>
      <c r="D100" s="204"/>
      <c r="E100" s="204"/>
      <c r="F100" s="204"/>
      <c r="G100" s="204"/>
      <c r="H100" s="204"/>
      <c r="I100" s="204"/>
      <c r="J100" s="204"/>
      <c r="K100" s="204"/>
      <c r="L100" s="204"/>
      <c r="M100" s="204"/>
      <c r="N100" s="204"/>
      <c r="O100" s="204"/>
      <c r="P100" s="204"/>
      <c r="Q100" s="204"/>
      <c r="R100" s="204"/>
      <c r="S100" s="204"/>
      <c r="T100" s="204"/>
      <c r="U100" s="204"/>
      <c r="V100" s="207"/>
      <c r="W100" s="207"/>
      <c r="X100" s="208"/>
      <c r="Y100" s="212"/>
      <c r="Z100" s="213"/>
      <c r="AA100" s="213"/>
      <c r="AB100" s="213"/>
      <c r="AC100" s="213"/>
      <c r="AD100" s="214"/>
    </row>
    <row r="101" spans="1:44" s="28" customFormat="1" ht="15.95" customHeight="1" thickTop="1">
      <c r="A101" s="129" t="s">
        <v>279</v>
      </c>
      <c r="B101" s="34"/>
      <c r="C101" s="34"/>
    </row>
    <row r="102" spans="1:44" s="28" customFormat="1" ht="15.95" customHeight="1">
      <c r="A102" s="128"/>
      <c r="B102" s="128"/>
      <c r="C102" s="128"/>
    </row>
    <row r="103" spans="1:44" s="28" customFormat="1">
      <c r="A103" s="193" t="s">
        <v>96</v>
      </c>
      <c r="B103" s="194"/>
      <c r="C103" s="194"/>
      <c r="D103" s="194"/>
      <c r="E103" s="194"/>
      <c r="F103" s="194"/>
      <c r="G103" s="195"/>
      <c r="AD103" s="30" t="s">
        <v>58</v>
      </c>
    </row>
    <row r="104" spans="1:44" s="28" customFormat="1" ht="18.75" customHeight="1">
      <c r="A104" s="196" t="s">
        <v>59</v>
      </c>
      <c r="B104" s="196"/>
      <c r="C104" s="196"/>
      <c r="D104" s="196"/>
      <c r="E104" s="196"/>
      <c r="F104" s="196"/>
      <c r="G104" s="196" t="s">
        <v>60</v>
      </c>
      <c r="H104" s="196"/>
      <c r="I104" s="196"/>
      <c r="J104" s="196"/>
      <c r="K104" s="196"/>
      <c r="L104" s="196"/>
      <c r="M104" s="196"/>
      <c r="N104" s="198" t="s">
        <v>61</v>
      </c>
      <c r="O104" s="196"/>
      <c r="P104" s="196"/>
      <c r="Q104" s="196"/>
      <c r="R104" s="196"/>
      <c r="S104" s="196"/>
      <c r="T104" s="199" t="s">
        <v>62</v>
      </c>
      <c r="U104" s="199"/>
      <c r="V104" s="199"/>
      <c r="W104" s="196" t="s">
        <v>63</v>
      </c>
      <c r="X104" s="196"/>
      <c r="Y104" s="196"/>
      <c r="Z104" s="196"/>
      <c r="AA104" s="196"/>
      <c r="AB104" s="196"/>
      <c r="AC104" s="196"/>
      <c r="AD104" s="196"/>
    </row>
    <row r="105" spans="1:44" s="28" customFormat="1">
      <c r="A105" s="197"/>
      <c r="B105" s="197"/>
      <c r="C105" s="197"/>
      <c r="D105" s="197"/>
      <c r="E105" s="197"/>
      <c r="F105" s="197"/>
      <c r="G105" s="197"/>
      <c r="H105" s="197"/>
      <c r="I105" s="197"/>
      <c r="J105" s="197"/>
      <c r="K105" s="197"/>
      <c r="L105" s="197"/>
      <c r="M105" s="197"/>
      <c r="N105" s="197"/>
      <c r="O105" s="197"/>
      <c r="P105" s="197"/>
      <c r="Q105" s="197"/>
      <c r="R105" s="197"/>
      <c r="S105" s="197"/>
      <c r="T105" s="200"/>
      <c r="U105" s="200"/>
      <c r="V105" s="200"/>
      <c r="W105" s="197"/>
      <c r="X105" s="197"/>
      <c r="Y105" s="197"/>
      <c r="Z105" s="197"/>
      <c r="AA105" s="197"/>
      <c r="AB105" s="197"/>
      <c r="AC105" s="197"/>
      <c r="AD105" s="197"/>
    </row>
    <row r="106" spans="1:44" s="28" customFormat="1" ht="19.5" thickBot="1">
      <c r="A106" s="185" t="s">
        <v>64</v>
      </c>
      <c r="B106" s="185"/>
      <c r="C106" s="185"/>
      <c r="D106" s="185"/>
      <c r="E106" s="185"/>
      <c r="F106" s="185"/>
      <c r="G106" s="185" t="s">
        <v>65</v>
      </c>
      <c r="H106" s="185"/>
      <c r="I106" s="185"/>
      <c r="J106" s="185"/>
      <c r="K106" s="185"/>
      <c r="L106" s="185"/>
      <c r="M106" s="185"/>
      <c r="N106" s="185" t="s">
        <v>66</v>
      </c>
      <c r="O106" s="185"/>
      <c r="P106" s="185"/>
      <c r="Q106" s="185"/>
      <c r="R106" s="185"/>
      <c r="S106" s="185"/>
      <c r="T106" s="185" t="s">
        <v>67</v>
      </c>
      <c r="U106" s="185"/>
      <c r="V106" s="185"/>
      <c r="W106" s="186" t="s">
        <v>68</v>
      </c>
      <c r="X106" s="186"/>
      <c r="Y106" s="186"/>
      <c r="Z106" s="186"/>
      <c r="AA106" s="186"/>
      <c r="AB106" s="186"/>
      <c r="AC106" s="186"/>
      <c r="AD106" s="186"/>
    </row>
    <row r="107" spans="1:44" s="28" customFormat="1" ht="12" customHeight="1" thickTop="1">
      <c r="A107" s="420">
        <f>'補助事業計画書（1号様式　別紙1-2）'!A83</f>
        <v>110000</v>
      </c>
      <c r="B107" s="420"/>
      <c r="C107" s="420"/>
      <c r="D107" s="420"/>
      <c r="E107" s="420"/>
      <c r="F107" s="420"/>
      <c r="G107" s="420">
        <f>'補助事業計画書（1号様式　別紙1-2）'!G83</f>
        <v>100000</v>
      </c>
      <c r="H107" s="420"/>
      <c r="I107" s="420"/>
      <c r="J107" s="420"/>
      <c r="K107" s="420"/>
      <c r="L107" s="420"/>
      <c r="M107" s="420"/>
      <c r="N107" s="420">
        <f>'補助事業計画書（1号様式　別紙1-2）'!N83</f>
        <v>0</v>
      </c>
      <c r="O107" s="420"/>
      <c r="P107" s="420"/>
      <c r="Q107" s="420"/>
      <c r="R107" s="420"/>
      <c r="S107" s="420"/>
      <c r="T107" s="398" t="s">
        <v>69</v>
      </c>
      <c r="U107" s="398"/>
      <c r="V107" s="399"/>
      <c r="W107" s="145">
        <f>IF(ROUNDDOWN((G107-N107)*2/3,-3)&gt;900000,900000,ROUNDDOWN((G107-N107)*2/3,-3))</f>
        <v>66000</v>
      </c>
      <c r="X107" s="146"/>
      <c r="Y107" s="146"/>
      <c r="Z107" s="146"/>
      <c r="AA107" s="146"/>
      <c r="AB107" s="146"/>
      <c r="AC107" s="146"/>
      <c r="AD107" s="147"/>
    </row>
    <row r="108" spans="1:44" s="28" customFormat="1" ht="12" customHeight="1" thickBot="1">
      <c r="A108" s="420"/>
      <c r="B108" s="420"/>
      <c r="C108" s="420"/>
      <c r="D108" s="420"/>
      <c r="E108" s="420"/>
      <c r="F108" s="420"/>
      <c r="G108" s="420"/>
      <c r="H108" s="420"/>
      <c r="I108" s="420"/>
      <c r="J108" s="420"/>
      <c r="K108" s="420"/>
      <c r="L108" s="420"/>
      <c r="M108" s="420"/>
      <c r="N108" s="420"/>
      <c r="O108" s="420"/>
      <c r="P108" s="420"/>
      <c r="Q108" s="420"/>
      <c r="R108" s="420"/>
      <c r="S108" s="420"/>
      <c r="T108" s="398"/>
      <c r="U108" s="398"/>
      <c r="V108" s="399"/>
      <c r="W108" s="148"/>
      <c r="X108" s="149"/>
      <c r="Y108" s="149"/>
      <c r="Z108" s="149"/>
      <c r="AA108" s="149"/>
      <c r="AB108" s="149"/>
      <c r="AC108" s="149"/>
      <c r="AD108" s="150"/>
    </row>
    <row r="109" spans="1:44" s="28" customFormat="1" ht="15.95" customHeight="1" thickTop="1">
      <c r="A109" s="34"/>
      <c r="B109" s="34"/>
      <c r="C109" s="34"/>
    </row>
    <row r="110" spans="1:44" s="28" customFormat="1">
      <c r="A110" s="193" t="s">
        <v>82</v>
      </c>
      <c r="B110" s="194"/>
      <c r="C110" s="194"/>
      <c r="D110" s="194"/>
      <c r="E110" s="194"/>
      <c r="F110" s="194"/>
      <c r="G110" s="195"/>
    </row>
    <row r="111" spans="1:44" s="28" customFormat="1">
      <c r="A111" s="94" t="s">
        <v>195</v>
      </c>
      <c r="B111" s="94"/>
      <c r="C111" s="94"/>
      <c r="D111" s="94"/>
      <c r="E111" s="94"/>
      <c r="F111" s="94"/>
      <c r="G111" s="94"/>
      <c r="AD111" s="30" t="s">
        <v>58</v>
      </c>
    </row>
    <row r="112" spans="1:44" s="28" customFormat="1" ht="18.75" customHeight="1">
      <c r="A112" s="196" t="s">
        <v>59</v>
      </c>
      <c r="B112" s="196"/>
      <c r="C112" s="196"/>
      <c r="D112" s="196"/>
      <c r="E112" s="196"/>
      <c r="F112" s="196"/>
      <c r="G112" s="196" t="s">
        <v>60</v>
      </c>
      <c r="H112" s="196"/>
      <c r="I112" s="196"/>
      <c r="J112" s="196"/>
      <c r="K112" s="196"/>
      <c r="L112" s="196"/>
      <c r="M112" s="196"/>
      <c r="N112" s="198" t="s">
        <v>61</v>
      </c>
      <c r="O112" s="196"/>
      <c r="P112" s="196"/>
      <c r="Q112" s="196"/>
      <c r="R112" s="196"/>
      <c r="S112" s="196"/>
      <c r="T112" s="199" t="s">
        <v>62</v>
      </c>
      <c r="U112" s="199"/>
      <c r="V112" s="199"/>
      <c r="W112" s="196" t="s">
        <v>63</v>
      </c>
      <c r="X112" s="196"/>
      <c r="Y112" s="196"/>
      <c r="Z112" s="196"/>
      <c r="AA112" s="196"/>
      <c r="AB112" s="196"/>
      <c r="AC112" s="196"/>
      <c r="AD112" s="196"/>
    </row>
    <row r="113" spans="1:30" s="28" customFormat="1">
      <c r="A113" s="197"/>
      <c r="B113" s="197"/>
      <c r="C113" s="197"/>
      <c r="D113" s="197"/>
      <c r="E113" s="197"/>
      <c r="F113" s="197"/>
      <c r="G113" s="197"/>
      <c r="H113" s="197"/>
      <c r="I113" s="197"/>
      <c r="J113" s="197"/>
      <c r="K113" s="197"/>
      <c r="L113" s="197"/>
      <c r="M113" s="197"/>
      <c r="N113" s="197"/>
      <c r="O113" s="197"/>
      <c r="P113" s="197"/>
      <c r="Q113" s="197"/>
      <c r="R113" s="197"/>
      <c r="S113" s="197"/>
      <c r="T113" s="200"/>
      <c r="U113" s="200"/>
      <c r="V113" s="200"/>
      <c r="W113" s="197"/>
      <c r="X113" s="197"/>
      <c r="Y113" s="197"/>
      <c r="Z113" s="197"/>
      <c r="AA113" s="197"/>
      <c r="AB113" s="197"/>
      <c r="AC113" s="197"/>
      <c r="AD113" s="197"/>
    </row>
    <row r="114" spans="1:30" s="28" customFormat="1" ht="19.5" thickBot="1">
      <c r="A114" s="185" t="s">
        <v>64</v>
      </c>
      <c r="B114" s="185"/>
      <c r="C114" s="185"/>
      <c r="D114" s="185"/>
      <c r="E114" s="185"/>
      <c r="F114" s="185"/>
      <c r="G114" s="185" t="s">
        <v>65</v>
      </c>
      <c r="H114" s="185"/>
      <c r="I114" s="185"/>
      <c r="J114" s="185"/>
      <c r="K114" s="185"/>
      <c r="L114" s="185"/>
      <c r="M114" s="185"/>
      <c r="N114" s="185" t="s">
        <v>66</v>
      </c>
      <c r="O114" s="185"/>
      <c r="P114" s="185"/>
      <c r="Q114" s="185"/>
      <c r="R114" s="185"/>
      <c r="S114" s="185"/>
      <c r="T114" s="185" t="s">
        <v>67</v>
      </c>
      <c r="U114" s="185"/>
      <c r="V114" s="185"/>
      <c r="W114" s="186" t="s">
        <v>68</v>
      </c>
      <c r="X114" s="186"/>
      <c r="Y114" s="186"/>
      <c r="Z114" s="186"/>
      <c r="AA114" s="186"/>
      <c r="AB114" s="186"/>
      <c r="AC114" s="186"/>
      <c r="AD114" s="186"/>
    </row>
    <row r="115" spans="1:30" s="28" customFormat="1" ht="12" customHeight="1" thickTop="1">
      <c r="A115" s="420">
        <f>'補助事業計画書（1号様式　別紙1-2）'!A90</f>
        <v>220000</v>
      </c>
      <c r="B115" s="420"/>
      <c r="C115" s="420"/>
      <c r="D115" s="420"/>
      <c r="E115" s="420"/>
      <c r="F115" s="420"/>
      <c r="G115" s="420">
        <f>'補助事業計画書（1号様式　別紙1-2）'!G90</f>
        <v>200000</v>
      </c>
      <c r="H115" s="420"/>
      <c r="I115" s="420"/>
      <c r="J115" s="420"/>
      <c r="K115" s="420"/>
      <c r="L115" s="420"/>
      <c r="M115" s="420"/>
      <c r="N115" s="420">
        <f>'補助事業計画書（1号様式　別紙1-2）'!N90</f>
        <v>100000</v>
      </c>
      <c r="O115" s="420"/>
      <c r="P115" s="420"/>
      <c r="Q115" s="420"/>
      <c r="R115" s="420"/>
      <c r="S115" s="420"/>
      <c r="T115" s="398" t="s">
        <v>69</v>
      </c>
      <c r="U115" s="398"/>
      <c r="V115" s="399"/>
      <c r="W115" s="145">
        <f>IF(ROUNDDOWN((G115-N115)*2/3,-3)&gt;2700000,2700000,ROUNDDOWN((G115-N115)*2/3,-3))</f>
        <v>66000</v>
      </c>
      <c r="X115" s="146"/>
      <c r="Y115" s="146"/>
      <c r="Z115" s="146"/>
      <c r="AA115" s="146"/>
      <c r="AB115" s="146"/>
      <c r="AC115" s="146"/>
      <c r="AD115" s="147"/>
    </row>
    <row r="116" spans="1:30" s="28" customFormat="1" ht="12" customHeight="1" thickBot="1">
      <c r="A116" s="420"/>
      <c r="B116" s="420"/>
      <c r="C116" s="420"/>
      <c r="D116" s="420"/>
      <c r="E116" s="420"/>
      <c r="F116" s="420"/>
      <c r="G116" s="420"/>
      <c r="H116" s="420"/>
      <c r="I116" s="420"/>
      <c r="J116" s="420"/>
      <c r="K116" s="420"/>
      <c r="L116" s="420"/>
      <c r="M116" s="420"/>
      <c r="N116" s="420"/>
      <c r="O116" s="420"/>
      <c r="P116" s="420"/>
      <c r="Q116" s="420"/>
      <c r="R116" s="420"/>
      <c r="S116" s="420"/>
      <c r="T116" s="398"/>
      <c r="U116" s="398"/>
      <c r="V116" s="399"/>
      <c r="W116" s="148"/>
      <c r="X116" s="149"/>
      <c r="Y116" s="149"/>
      <c r="Z116" s="149"/>
      <c r="AA116" s="149"/>
      <c r="AB116" s="149"/>
      <c r="AC116" s="149"/>
      <c r="AD116" s="150"/>
    </row>
    <row r="117" spans="1:30" s="28" customFormat="1" ht="20.25" thickTop="1" thickBot="1">
      <c r="A117" s="94" t="s">
        <v>196</v>
      </c>
      <c r="B117" s="94"/>
      <c r="C117" s="94"/>
      <c r="D117" s="94"/>
      <c r="E117" s="94"/>
      <c r="F117" s="94"/>
      <c r="G117" s="94"/>
      <c r="AD117" s="30"/>
    </row>
    <row r="118" spans="1:30" s="28" customFormat="1" ht="12" customHeight="1" thickTop="1">
      <c r="A118" s="142">
        <v>220000</v>
      </c>
      <c r="B118" s="142"/>
      <c r="C118" s="142"/>
      <c r="D118" s="142"/>
      <c r="E118" s="142"/>
      <c r="F118" s="142"/>
      <c r="G118" s="142">
        <v>200000</v>
      </c>
      <c r="H118" s="142"/>
      <c r="I118" s="142"/>
      <c r="J118" s="142"/>
      <c r="K118" s="142"/>
      <c r="L118" s="142"/>
      <c r="M118" s="142"/>
      <c r="N118" s="142">
        <v>100000</v>
      </c>
      <c r="O118" s="142"/>
      <c r="P118" s="142"/>
      <c r="Q118" s="142"/>
      <c r="R118" s="142"/>
      <c r="S118" s="142"/>
      <c r="T118" s="398" t="s">
        <v>69</v>
      </c>
      <c r="U118" s="398"/>
      <c r="V118" s="399"/>
      <c r="W118" s="145">
        <f>IF(ROUNDDOWN((G118-N118)*2/3,-3)&gt;2700000,2700000,ROUNDDOWN((G118-N118)*2/3,-3))</f>
        <v>66000</v>
      </c>
      <c r="X118" s="146"/>
      <c r="Y118" s="146"/>
      <c r="Z118" s="146"/>
      <c r="AA118" s="146"/>
      <c r="AB118" s="146"/>
      <c r="AC118" s="146"/>
      <c r="AD118" s="147"/>
    </row>
    <row r="119" spans="1:30" s="28" customFormat="1" ht="12" customHeight="1" thickBot="1">
      <c r="A119" s="142"/>
      <c r="B119" s="142"/>
      <c r="C119" s="142"/>
      <c r="D119" s="142"/>
      <c r="E119" s="142"/>
      <c r="F119" s="142"/>
      <c r="G119" s="142"/>
      <c r="H119" s="142"/>
      <c r="I119" s="142"/>
      <c r="J119" s="142"/>
      <c r="K119" s="142"/>
      <c r="L119" s="142"/>
      <c r="M119" s="142"/>
      <c r="N119" s="142"/>
      <c r="O119" s="142"/>
      <c r="P119" s="142"/>
      <c r="Q119" s="142"/>
      <c r="R119" s="142"/>
      <c r="S119" s="142"/>
      <c r="T119" s="398"/>
      <c r="U119" s="398"/>
      <c r="V119" s="399"/>
      <c r="W119" s="148"/>
      <c r="X119" s="149"/>
      <c r="Y119" s="149"/>
      <c r="Z119" s="149"/>
      <c r="AA119" s="149"/>
      <c r="AB119" s="149"/>
      <c r="AC119" s="149"/>
      <c r="AD119" s="150"/>
    </row>
    <row r="120" spans="1:30" s="28" customFormat="1" ht="15.95" customHeight="1" thickTop="1" thickBot="1"/>
    <row r="121" spans="1:30" s="28" customFormat="1" ht="20.25" thickTop="1" thickBot="1">
      <c r="Q121" s="419" t="s">
        <v>198</v>
      </c>
      <c r="R121" s="419"/>
      <c r="S121" s="419"/>
      <c r="T121" s="419"/>
      <c r="U121" s="419"/>
      <c r="V121" s="419"/>
      <c r="W121" s="184">
        <f>W72+Y99+W107+W118</f>
        <v>81298000</v>
      </c>
      <c r="X121" s="184"/>
      <c r="Y121" s="184"/>
      <c r="Z121" s="184"/>
      <c r="AA121" s="184"/>
      <c r="AB121" s="184"/>
      <c r="AC121" s="184"/>
      <c r="AD121" s="184"/>
    </row>
    <row r="122" spans="1:30" s="28" customFormat="1" ht="20.25" thickTop="1" thickBot="1"/>
    <row r="123" spans="1:30" s="28" customFormat="1">
      <c r="A123" s="178" t="s">
        <v>246</v>
      </c>
      <c r="B123" s="179"/>
      <c r="C123" s="179"/>
      <c r="D123" s="179"/>
      <c r="E123" s="179"/>
      <c r="F123" s="104"/>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6"/>
    </row>
    <row r="124" spans="1:30" s="28" customFormat="1">
      <c r="A124" s="180"/>
      <c r="B124" s="181"/>
      <c r="C124" s="181"/>
      <c r="D124" s="181"/>
      <c r="E124" s="181"/>
      <c r="F124" s="107"/>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108"/>
      <c r="AC124" s="108"/>
      <c r="AD124" s="109"/>
    </row>
    <row r="125" spans="1:30" ht="19.5" thickBot="1">
      <c r="A125" s="182"/>
      <c r="B125" s="183"/>
      <c r="C125" s="183"/>
      <c r="D125" s="183"/>
      <c r="E125" s="183"/>
      <c r="F125" s="110"/>
      <c r="G125" s="111"/>
      <c r="H125" s="111"/>
      <c r="I125" s="111"/>
      <c r="J125" s="111"/>
      <c r="K125" s="111"/>
      <c r="L125" s="111"/>
      <c r="M125" s="111"/>
      <c r="N125" s="111"/>
      <c r="O125" s="111"/>
      <c r="P125" s="111"/>
      <c r="Q125" s="111"/>
      <c r="R125" s="111"/>
      <c r="S125" s="111"/>
      <c r="T125" s="111"/>
      <c r="U125" s="111"/>
      <c r="V125" s="111"/>
      <c r="W125" s="111"/>
      <c r="X125" s="111"/>
      <c r="Y125" s="111"/>
      <c r="Z125" s="111"/>
      <c r="AA125" s="111"/>
      <c r="AB125" s="111"/>
      <c r="AC125" s="111"/>
      <c r="AD125" s="112"/>
    </row>
  </sheetData>
  <sheetProtection algorithmName="SHA-512" hashValue="QDY3aL0v9vhW4asb2mNTUzIcKv8Gm3FPbeTLZgIO+Pr3JcFwjF4V2t14+HnGQ53BJjHL2hBL7Vk5fuUa0lbd/w==" saltValue="8UsaHdKNY1/jwqHJFz/cmw==" spinCount="100000" sheet="1" objects="1" scenarios="1" formatCells="0" formatRows="0"/>
  <mergeCells count="165">
    <mergeCell ref="A4:AD4"/>
    <mergeCell ref="A9:G9"/>
    <mergeCell ref="A11:AD13"/>
    <mergeCell ref="A15:AD17"/>
    <mergeCell ref="A19:G19"/>
    <mergeCell ref="I21:J21"/>
    <mergeCell ref="A40:G40"/>
    <mergeCell ref="A45:AD47"/>
    <mergeCell ref="A52:AD54"/>
    <mergeCell ref="R56:W56"/>
    <mergeCell ref="Y56:AD56"/>
    <mergeCell ref="A32:AD37"/>
    <mergeCell ref="I30:J30"/>
    <mergeCell ref="I22:J22"/>
    <mergeCell ref="A23:AD28"/>
    <mergeCell ref="I31:J31"/>
    <mergeCell ref="R59:S59"/>
    <mergeCell ref="U59:V59"/>
    <mergeCell ref="Y59:Z59"/>
    <mergeCell ref="AB59:AC59"/>
    <mergeCell ref="R60:S60"/>
    <mergeCell ref="U60:V60"/>
    <mergeCell ref="Y60:Z60"/>
    <mergeCell ref="AB60:AC60"/>
    <mergeCell ref="R57:S57"/>
    <mergeCell ref="U57:V57"/>
    <mergeCell ref="Y57:Z57"/>
    <mergeCell ref="AB57:AC57"/>
    <mergeCell ref="R58:S58"/>
    <mergeCell ref="U58:V58"/>
    <mergeCell ref="Y58:Z58"/>
    <mergeCell ref="AB58:AC58"/>
    <mergeCell ref="R61:S61"/>
    <mergeCell ref="U61:V61"/>
    <mergeCell ref="Y61:Z61"/>
    <mergeCell ref="AB61:AC61"/>
    <mergeCell ref="A64:G64"/>
    <mergeCell ref="A66:F67"/>
    <mergeCell ref="G66:M67"/>
    <mergeCell ref="N66:S67"/>
    <mergeCell ref="T66:V67"/>
    <mergeCell ref="W66:AD67"/>
    <mergeCell ref="A72:F73"/>
    <mergeCell ref="G72:M73"/>
    <mergeCell ref="N72:S73"/>
    <mergeCell ref="T72:V73"/>
    <mergeCell ref="W72:AD73"/>
    <mergeCell ref="A75:G75"/>
    <mergeCell ref="A68:F68"/>
    <mergeCell ref="G68:M68"/>
    <mergeCell ref="N68:S68"/>
    <mergeCell ref="T68:V68"/>
    <mergeCell ref="W68:AD68"/>
    <mergeCell ref="A69:F70"/>
    <mergeCell ref="G69:M70"/>
    <mergeCell ref="N69:S70"/>
    <mergeCell ref="T69:V70"/>
    <mergeCell ref="W69:AD70"/>
    <mergeCell ref="Y79:AD79"/>
    <mergeCell ref="A80:C83"/>
    <mergeCell ref="D80:I81"/>
    <mergeCell ref="J80:O81"/>
    <mergeCell ref="P80:U81"/>
    <mergeCell ref="V80:X81"/>
    <mergeCell ref="Y80:AD81"/>
    <mergeCell ref="D82:I83"/>
    <mergeCell ref="J82:O83"/>
    <mergeCell ref="P82:U83"/>
    <mergeCell ref="A77:C79"/>
    <mergeCell ref="D77:I78"/>
    <mergeCell ref="J77:O78"/>
    <mergeCell ref="P77:U78"/>
    <mergeCell ref="V77:X78"/>
    <mergeCell ref="Y77:AD78"/>
    <mergeCell ref="D79:I79"/>
    <mergeCell ref="J79:O79"/>
    <mergeCell ref="P79:U79"/>
    <mergeCell ref="V79:X79"/>
    <mergeCell ref="V82:X83"/>
    <mergeCell ref="Y82:AD83"/>
    <mergeCell ref="A84:C87"/>
    <mergeCell ref="D84:I85"/>
    <mergeCell ref="J84:O85"/>
    <mergeCell ref="P84:U85"/>
    <mergeCell ref="V84:X85"/>
    <mergeCell ref="Y84:AD85"/>
    <mergeCell ref="D86:I87"/>
    <mergeCell ref="J86:O87"/>
    <mergeCell ref="P86:U87"/>
    <mergeCell ref="V86:X87"/>
    <mergeCell ref="Y86:AD87"/>
    <mergeCell ref="A88:C89"/>
    <mergeCell ref="D88:I89"/>
    <mergeCell ref="J88:O89"/>
    <mergeCell ref="P88:U89"/>
    <mergeCell ref="V88:X89"/>
    <mergeCell ref="Y88:AD89"/>
    <mergeCell ref="Y93:AD94"/>
    <mergeCell ref="A95:C98"/>
    <mergeCell ref="D95:I96"/>
    <mergeCell ref="J95:O96"/>
    <mergeCell ref="P95:U96"/>
    <mergeCell ref="V95:X96"/>
    <mergeCell ref="Y95:AD96"/>
    <mergeCell ref="D97:I98"/>
    <mergeCell ref="J97:O98"/>
    <mergeCell ref="P97:U98"/>
    <mergeCell ref="A91:C94"/>
    <mergeCell ref="D91:I92"/>
    <mergeCell ref="J91:O92"/>
    <mergeCell ref="P91:U92"/>
    <mergeCell ref="V91:X92"/>
    <mergeCell ref="Y91:AD92"/>
    <mergeCell ref="D93:I94"/>
    <mergeCell ref="J93:O94"/>
    <mergeCell ref="P93:U94"/>
    <mergeCell ref="V93:X94"/>
    <mergeCell ref="A103:G103"/>
    <mergeCell ref="A104:F105"/>
    <mergeCell ref="G104:M105"/>
    <mergeCell ref="N104:S105"/>
    <mergeCell ref="T104:V105"/>
    <mergeCell ref="V97:X98"/>
    <mergeCell ref="Y97:AD98"/>
    <mergeCell ref="A99:C100"/>
    <mergeCell ref="D99:I100"/>
    <mergeCell ref="J99:O100"/>
    <mergeCell ref="P99:U100"/>
    <mergeCell ref="V99:X100"/>
    <mergeCell ref="Y99:AD100"/>
    <mergeCell ref="W104:AD105"/>
    <mergeCell ref="A106:F106"/>
    <mergeCell ref="G106:M106"/>
    <mergeCell ref="N106:S106"/>
    <mergeCell ref="T106:V106"/>
    <mergeCell ref="W106:AD106"/>
    <mergeCell ref="W114:AD114"/>
    <mergeCell ref="A112:F113"/>
    <mergeCell ref="G112:M113"/>
    <mergeCell ref="N112:S113"/>
    <mergeCell ref="T112:V113"/>
    <mergeCell ref="W112:AD113"/>
    <mergeCell ref="A114:F114"/>
    <mergeCell ref="G114:M114"/>
    <mergeCell ref="N114:S114"/>
    <mergeCell ref="T114:V114"/>
    <mergeCell ref="A107:F108"/>
    <mergeCell ref="G107:M108"/>
    <mergeCell ref="N107:S108"/>
    <mergeCell ref="T107:V108"/>
    <mergeCell ref="W107:AD108"/>
    <mergeCell ref="A110:G110"/>
    <mergeCell ref="A123:E125"/>
    <mergeCell ref="Q121:V121"/>
    <mergeCell ref="W121:AD121"/>
    <mergeCell ref="A115:F116"/>
    <mergeCell ref="G115:M116"/>
    <mergeCell ref="N115:S116"/>
    <mergeCell ref="T115:V116"/>
    <mergeCell ref="W115:AD116"/>
    <mergeCell ref="A118:F119"/>
    <mergeCell ref="G118:M119"/>
    <mergeCell ref="N118:S119"/>
    <mergeCell ref="T118:V119"/>
    <mergeCell ref="W118:AD119"/>
  </mergeCells>
  <phoneticPr fontId="3"/>
  <dataValidations count="1">
    <dataValidation type="list" allowBlank="1" showInputMessage="1" showErrorMessage="1" sqref="Z30:Z31 T21:T22 Z21:Z22 A43:A44 Q43 Q50 T30:T31 A50:A51" xr:uid="{5CF07F99-D147-4642-A62D-B42B7476F223}">
      <formula1>"〇"</formula1>
    </dataValidation>
  </dataValidations>
  <pageMargins left="0.70866141732283472" right="0.70866141732283472" top="0.74803149606299213" bottom="0.74803149606299213" header="0.31496062992125984" footer="0.31496062992125984"/>
  <pageSetup paperSize="9" scale="97" orientation="portrait" r:id="rId1"/>
  <rowBreaks count="2" manualBreakCount="2">
    <brk id="39" max="16383" man="1"/>
    <brk id="74" max="16383" man="1"/>
  </rowBreaks>
  <ignoredErrors>
    <ignoredError sqref="Y82 Y84 Y93 Y95" formula="1"/>
  </ignoredError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76AC5-3DB1-467D-8781-2CA36C3F60E6}">
  <sheetPr>
    <tabColor rgb="FFFF0000"/>
  </sheetPr>
  <dimension ref="A1:AD39"/>
  <sheetViews>
    <sheetView showZeros="0" view="pageBreakPreview" topLeftCell="A10" zoomScaleNormal="100" zoomScaleSheetLayoutView="100" workbookViewId="0">
      <selection activeCell="AJ24" sqref="AJ24"/>
    </sheetView>
  </sheetViews>
  <sheetFormatPr defaultRowHeight="18.75"/>
  <cols>
    <col min="1" max="30" width="2.625" customWidth="1"/>
  </cols>
  <sheetData>
    <row r="1" spans="1:30">
      <c r="A1" t="s">
        <v>226</v>
      </c>
    </row>
    <row r="2" spans="1:30">
      <c r="V2" s="133">
        <v>2023</v>
      </c>
      <c r="W2" s="133"/>
      <c r="X2" t="s">
        <v>1</v>
      </c>
      <c r="Y2" s="134">
        <v>12</v>
      </c>
      <c r="Z2" s="134"/>
      <c r="AA2" t="s">
        <v>2</v>
      </c>
      <c r="AB2" s="134">
        <v>15</v>
      </c>
      <c r="AC2" s="134"/>
      <c r="AD2" t="s">
        <v>3</v>
      </c>
    </row>
    <row r="3" spans="1:30">
      <c r="A3" t="s">
        <v>4</v>
      </c>
    </row>
    <row r="5" spans="1:30">
      <c r="M5" t="s">
        <v>236</v>
      </c>
    </row>
    <row r="6" spans="1:30">
      <c r="M6" s="391" t="str">
        <f>'申請書（1号様式）'!M6</f>
        <v>東京都新宿区山吹町346-60</v>
      </c>
      <c r="N6" s="391"/>
      <c r="O6" s="391"/>
      <c r="P6" s="391"/>
      <c r="Q6" s="391"/>
      <c r="R6" s="391"/>
      <c r="S6" s="391"/>
      <c r="T6" s="391"/>
      <c r="U6" s="391"/>
      <c r="V6" s="391"/>
      <c r="W6" s="391"/>
      <c r="X6" s="391"/>
      <c r="Y6" s="391"/>
      <c r="Z6" s="391"/>
      <c r="AA6" s="391"/>
      <c r="AB6" s="391"/>
      <c r="AC6" s="391"/>
      <c r="AD6" s="391"/>
    </row>
    <row r="7" spans="1:30">
      <c r="M7" s="5" t="s">
        <v>5</v>
      </c>
      <c r="N7" s="5"/>
      <c r="O7" s="5"/>
      <c r="P7" s="5"/>
      <c r="Q7" s="5"/>
      <c r="R7" s="5"/>
      <c r="S7" s="5"/>
      <c r="T7" s="5"/>
      <c r="U7" s="5"/>
      <c r="V7" s="5"/>
      <c r="W7" s="5"/>
      <c r="X7" s="5"/>
      <c r="Y7" s="5"/>
      <c r="Z7" s="5"/>
      <c r="AA7" s="5"/>
      <c r="AB7" s="5"/>
      <c r="AC7" s="5"/>
      <c r="AD7" s="5"/>
    </row>
    <row r="8" spans="1:30">
      <c r="M8" s="391" t="str">
        <f>'申請書（1号様式）'!M8</f>
        <v>株式会社東京観光財団</v>
      </c>
      <c r="N8" s="391"/>
      <c r="O8" s="391"/>
      <c r="P8" s="391"/>
      <c r="Q8" s="391"/>
      <c r="R8" s="391"/>
      <c r="S8" s="391"/>
      <c r="T8" s="391"/>
      <c r="U8" s="391"/>
      <c r="V8" s="391"/>
      <c r="W8" s="391"/>
      <c r="X8" s="391"/>
      <c r="Y8" s="391"/>
      <c r="Z8" s="391"/>
      <c r="AA8" s="391"/>
      <c r="AB8" s="391"/>
      <c r="AC8" s="135" t="s">
        <v>6</v>
      </c>
      <c r="AD8" s="135"/>
    </row>
    <row r="9" spans="1:30">
      <c r="M9" s="391" t="str">
        <f>'申請書（1号様式）'!M9</f>
        <v>代表取締役　観光　花子</v>
      </c>
      <c r="N9" s="391"/>
      <c r="O9" s="391"/>
      <c r="P9" s="391"/>
      <c r="Q9" s="391"/>
      <c r="R9" s="391"/>
      <c r="S9" s="391"/>
      <c r="T9" s="391"/>
      <c r="U9" s="391"/>
      <c r="V9" s="391"/>
      <c r="W9" s="391"/>
      <c r="X9" s="391"/>
      <c r="Y9" s="391"/>
      <c r="Z9" s="391"/>
      <c r="AA9" s="391"/>
      <c r="AB9" s="391"/>
      <c r="AC9" s="135"/>
      <c r="AD9" s="135"/>
    </row>
    <row r="10" spans="1:30">
      <c r="M10" s="5" t="s">
        <v>7</v>
      </c>
      <c r="N10" s="5"/>
      <c r="O10" s="5"/>
      <c r="P10" s="5"/>
      <c r="Q10" s="5"/>
      <c r="R10" s="5"/>
      <c r="S10" s="5"/>
      <c r="T10" s="5"/>
      <c r="U10" s="5"/>
      <c r="V10" s="5"/>
      <c r="W10" s="5"/>
      <c r="X10" s="5"/>
      <c r="Y10" s="5"/>
      <c r="Z10" s="5"/>
      <c r="AA10" s="5"/>
      <c r="AB10" s="5"/>
      <c r="AC10" s="5"/>
      <c r="AD10" s="5"/>
    </row>
    <row r="11" spans="1:30">
      <c r="M11" s="391" t="str">
        <f>'申請書（1号様式）'!M11</f>
        <v>東京都新宿区西新宿2-8-100</v>
      </c>
      <c r="N11" s="391"/>
      <c r="O11" s="391"/>
      <c r="P11" s="391"/>
      <c r="Q11" s="391"/>
      <c r="R11" s="391"/>
      <c r="S11" s="391"/>
      <c r="T11" s="391"/>
      <c r="U11" s="391"/>
      <c r="V11" s="391"/>
      <c r="W11" s="391"/>
      <c r="X11" s="391"/>
      <c r="Y11" s="391"/>
      <c r="Z11" s="391"/>
      <c r="AA11" s="391"/>
      <c r="AB11" s="391"/>
      <c r="AC11" s="391"/>
      <c r="AD11" s="391"/>
    </row>
    <row r="12" spans="1:30">
      <c r="M12" s="5" t="s">
        <v>8</v>
      </c>
      <c r="N12" s="5"/>
      <c r="O12" s="5"/>
      <c r="P12" s="5"/>
      <c r="Q12" s="5"/>
      <c r="R12" s="5"/>
      <c r="S12" s="5"/>
      <c r="T12" s="5"/>
      <c r="U12" s="5"/>
      <c r="V12" s="5"/>
      <c r="W12" s="5"/>
      <c r="X12" s="5"/>
      <c r="Y12" s="5"/>
      <c r="Z12" s="5"/>
      <c r="AA12" s="5"/>
      <c r="AB12" s="5"/>
      <c r="AC12" s="5"/>
      <c r="AD12" s="5"/>
    </row>
    <row r="13" spans="1:30">
      <c r="M13" s="391" t="str">
        <f>'申請書（1号様式）'!M13</f>
        <v>東京観光ホテル(本館)</v>
      </c>
      <c r="N13" s="391"/>
      <c r="O13" s="391"/>
      <c r="P13" s="391"/>
      <c r="Q13" s="391"/>
      <c r="R13" s="391"/>
      <c r="S13" s="391"/>
      <c r="T13" s="391"/>
      <c r="U13" s="391"/>
      <c r="V13" s="391"/>
      <c r="W13" s="391"/>
      <c r="X13" s="391"/>
      <c r="Y13" s="391"/>
      <c r="Z13" s="391"/>
      <c r="AA13" s="391"/>
      <c r="AB13" s="391"/>
      <c r="AC13" s="391"/>
      <c r="AD13" s="391"/>
    </row>
    <row r="14" spans="1:30">
      <c r="O14" s="1"/>
      <c r="P14" s="1"/>
      <c r="Q14" s="1"/>
      <c r="R14" s="1"/>
      <c r="S14" s="1"/>
      <c r="T14" s="1"/>
      <c r="U14" s="1"/>
      <c r="V14" s="1"/>
      <c r="W14" s="1"/>
      <c r="X14" s="1"/>
      <c r="Y14" s="1"/>
      <c r="Z14" s="1"/>
      <c r="AA14" s="1"/>
      <c r="AB14" s="1"/>
      <c r="AC14" s="1"/>
      <c r="AD14" s="1"/>
    </row>
    <row r="15" spans="1:30">
      <c r="A15" s="136" t="s">
        <v>201</v>
      </c>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row>
    <row r="16" spans="1:30">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row>
    <row r="18" spans="1:30" ht="18.75" customHeight="1">
      <c r="A18" s="392" t="s">
        <v>283</v>
      </c>
      <c r="B18" s="392"/>
      <c r="C18" s="392"/>
      <c r="D18" s="392"/>
      <c r="E18" s="392"/>
      <c r="F18" s="392"/>
      <c r="G18" s="392"/>
      <c r="H18" s="392"/>
      <c r="I18" s="392"/>
      <c r="J18" s="392"/>
      <c r="K18" s="392"/>
      <c r="L18" s="392"/>
      <c r="M18" s="392"/>
      <c r="N18" s="392"/>
      <c r="O18" s="392"/>
      <c r="P18" s="392"/>
      <c r="Q18" s="392"/>
      <c r="R18" s="392"/>
      <c r="S18" s="392"/>
      <c r="T18" s="392"/>
      <c r="U18" s="392"/>
      <c r="V18" s="392"/>
      <c r="W18" s="392"/>
      <c r="X18" s="392"/>
      <c r="Y18" s="392"/>
      <c r="Z18" s="392"/>
      <c r="AA18" s="392"/>
      <c r="AB18" s="392"/>
      <c r="AC18" s="392"/>
      <c r="AD18" s="392"/>
    </row>
    <row r="19" spans="1:30">
      <c r="A19" s="392"/>
      <c r="B19" s="392"/>
      <c r="C19" s="392"/>
      <c r="D19" s="392"/>
      <c r="E19" s="392"/>
      <c r="F19" s="392"/>
      <c r="G19" s="392"/>
      <c r="H19" s="392"/>
      <c r="I19" s="392"/>
      <c r="J19" s="392"/>
      <c r="K19" s="392"/>
      <c r="L19" s="392"/>
      <c r="M19" s="392"/>
      <c r="N19" s="392"/>
      <c r="O19" s="392"/>
      <c r="P19" s="392"/>
      <c r="Q19" s="392"/>
      <c r="R19" s="392"/>
      <c r="S19" s="392"/>
      <c r="T19" s="392"/>
      <c r="U19" s="392"/>
      <c r="V19" s="392"/>
      <c r="W19" s="392"/>
      <c r="X19" s="392"/>
      <c r="Y19" s="392"/>
      <c r="Z19" s="392"/>
      <c r="AA19" s="392"/>
      <c r="AB19" s="392"/>
      <c r="AC19" s="392"/>
      <c r="AD19" s="392"/>
    </row>
    <row r="20" spans="1:30">
      <c r="A20" s="392"/>
      <c r="B20" s="392"/>
      <c r="C20" s="392"/>
      <c r="D20" s="392"/>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row>
    <row r="21" spans="1:30">
      <c r="A21" s="136" t="s">
        <v>11</v>
      </c>
      <c r="B21" s="136"/>
      <c r="C21" s="136"/>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row>
    <row r="23" spans="1:30">
      <c r="A23" t="s">
        <v>202</v>
      </c>
    </row>
    <row r="24" spans="1:30">
      <c r="A24" t="s">
        <v>247</v>
      </c>
    </row>
    <row r="26" spans="1:30">
      <c r="A26" t="s">
        <v>203</v>
      </c>
    </row>
    <row r="27" spans="1:30">
      <c r="A27" t="s">
        <v>248</v>
      </c>
      <c r="D27" s="2"/>
      <c r="E27" s="2"/>
      <c r="F27" s="2"/>
      <c r="G27" s="2"/>
      <c r="H27" s="2"/>
      <c r="I27" s="2"/>
    </row>
    <row r="29" spans="1:30">
      <c r="A29" t="s">
        <v>204</v>
      </c>
    </row>
    <row r="30" spans="1:30">
      <c r="C30" s="131">
        <v>2023</v>
      </c>
      <c r="D30" s="131"/>
      <c r="E30" t="s">
        <v>1</v>
      </c>
      <c r="F30" s="131">
        <v>12</v>
      </c>
      <c r="G30" s="131"/>
      <c r="H30" t="s">
        <v>2</v>
      </c>
      <c r="I30" s="131">
        <v>10</v>
      </c>
      <c r="J30" s="131"/>
      <c r="K30" t="s">
        <v>3</v>
      </c>
    </row>
    <row r="32" spans="1:30">
      <c r="Q32" t="s">
        <v>16</v>
      </c>
    </row>
    <row r="33" spans="17:30">
      <c r="Q33" t="s">
        <v>17</v>
      </c>
      <c r="U33" s="391" t="str">
        <f>'申請書（1号様式）'!U33</f>
        <v>株式会社東京観光財団</v>
      </c>
      <c r="V33" s="391"/>
      <c r="W33" s="391"/>
      <c r="X33" s="391"/>
      <c r="Y33" s="391"/>
      <c r="Z33" s="391"/>
      <c r="AA33" s="391"/>
      <c r="AB33" s="391"/>
      <c r="AC33" s="391"/>
      <c r="AD33" s="391"/>
    </row>
    <row r="34" spans="17:30">
      <c r="Q34" t="s">
        <v>18</v>
      </c>
      <c r="U34" s="391" t="str">
        <f>'申請書（1号様式）'!U34</f>
        <v>資産整備部</v>
      </c>
      <c r="V34" s="391"/>
      <c r="W34" s="391"/>
      <c r="X34" s="391"/>
      <c r="Y34" s="391"/>
      <c r="Z34" s="391"/>
      <c r="AA34" s="391"/>
      <c r="AB34" s="391"/>
      <c r="AC34" s="391"/>
      <c r="AD34" s="391"/>
    </row>
    <row r="35" spans="17:30">
      <c r="Q35" t="s">
        <v>19</v>
      </c>
      <c r="U35" s="391" t="str">
        <f>'申請書（1号様式）'!U35</f>
        <v>東京都新宿区山吹町346-60-100階</v>
      </c>
      <c r="V35" s="391"/>
      <c r="W35" s="391"/>
      <c r="X35" s="391"/>
      <c r="Y35" s="391"/>
      <c r="Z35" s="391"/>
      <c r="AA35" s="391"/>
      <c r="AB35" s="391"/>
      <c r="AC35" s="391"/>
      <c r="AD35" s="391"/>
    </row>
    <row r="36" spans="17:30">
      <c r="Q36" t="s">
        <v>20</v>
      </c>
      <c r="U36" s="391" t="str">
        <f>'申請書（1号様式）'!U36</f>
        <v>03-5579-8463</v>
      </c>
      <c r="V36" s="391"/>
      <c r="W36" s="391"/>
      <c r="X36" s="391"/>
      <c r="Y36" s="391"/>
      <c r="Z36" s="391"/>
      <c r="AA36" s="391"/>
      <c r="AB36" s="391"/>
      <c r="AC36" s="391"/>
      <c r="AD36" s="391"/>
    </row>
    <row r="37" spans="17:30">
      <c r="Q37" t="s">
        <v>21</v>
      </c>
      <c r="U37" s="391" t="str">
        <f>'申請書（1号様式）'!U37</f>
        <v>03-5579-8785</v>
      </c>
      <c r="V37" s="391"/>
      <c r="W37" s="391"/>
      <c r="X37" s="391"/>
      <c r="Y37" s="391"/>
      <c r="Z37" s="391"/>
      <c r="AA37" s="391"/>
      <c r="AB37" s="391"/>
      <c r="AC37" s="391"/>
      <c r="AD37" s="391"/>
    </row>
    <row r="38" spans="17:30">
      <c r="Q38" t="s">
        <v>22</v>
      </c>
      <c r="U38" s="391" t="str">
        <f>'申請書（1号様式）'!U38</f>
        <v>財団　太郎</v>
      </c>
      <c r="V38" s="391"/>
      <c r="W38" s="391"/>
      <c r="X38" s="391"/>
      <c r="Y38" s="391"/>
      <c r="Z38" s="391"/>
      <c r="AA38" s="391"/>
      <c r="AB38" s="391"/>
      <c r="AC38" s="391"/>
      <c r="AD38" s="391"/>
    </row>
    <row r="39" spans="17:30">
      <c r="Q39" t="s">
        <v>23</v>
      </c>
      <c r="U39" s="391" t="str">
        <f>'申請書（1号様式）'!U39</f>
        <v>shisanseibi@tcvb.co.jp</v>
      </c>
      <c r="V39" s="391"/>
      <c r="W39" s="391"/>
      <c r="X39" s="391"/>
      <c r="Y39" s="391"/>
      <c r="Z39" s="391"/>
      <c r="AA39" s="391"/>
      <c r="AB39" s="391"/>
      <c r="AC39" s="391"/>
      <c r="AD39" s="391"/>
    </row>
  </sheetData>
  <sheetProtection algorithmName="SHA-512" hashValue="NfUyZ1rl1nH4Sncx6j4zk5HIhL12YwRlq4LYAjJOwtJWIUtIjpu0jWTLwb2x8xflhlPjdk4zc3rYMfltv7nynw==" saltValue="jVjdMcLCVcM7Wb/DxMxuWg==" spinCount="100000" sheet="1" formatCells="0"/>
  <mergeCells count="22">
    <mergeCell ref="M11:AD11"/>
    <mergeCell ref="M13:AD13"/>
    <mergeCell ref="A15:AD15"/>
    <mergeCell ref="A21:AD21"/>
    <mergeCell ref="A18:AD20"/>
    <mergeCell ref="V2:W2"/>
    <mergeCell ref="Y2:Z2"/>
    <mergeCell ref="AB2:AC2"/>
    <mergeCell ref="M6:AD6"/>
    <mergeCell ref="M8:AB8"/>
    <mergeCell ref="AC8:AD9"/>
    <mergeCell ref="M9:AB9"/>
    <mergeCell ref="U36:AD36"/>
    <mergeCell ref="U37:AD37"/>
    <mergeCell ref="U38:AD38"/>
    <mergeCell ref="U39:AD39"/>
    <mergeCell ref="C30:D30"/>
    <mergeCell ref="F30:G30"/>
    <mergeCell ref="I30:J30"/>
    <mergeCell ref="U33:AD33"/>
    <mergeCell ref="U34:AD34"/>
    <mergeCell ref="U35:AD35"/>
  </mergeCells>
  <phoneticPr fontId="3"/>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F54D1-2CB5-4253-B1F7-CD25085BA9A8}">
  <sheetPr>
    <tabColor rgb="FFFF0000"/>
  </sheetPr>
  <dimension ref="A1:AE43"/>
  <sheetViews>
    <sheetView showZeros="0" view="pageBreakPreview" topLeftCell="A13" zoomScaleNormal="100" zoomScaleSheetLayoutView="100" workbookViewId="0">
      <selection activeCell="W35" sqref="W35:AD36"/>
    </sheetView>
  </sheetViews>
  <sheetFormatPr defaultRowHeight="18.75"/>
  <cols>
    <col min="1" max="42" width="2.625" customWidth="1"/>
  </cols>
  <sheetData>
    <row r="1" spans="1:30">
      <c r="A1" t="s">
        <v>227</v>
      </c>
      <c r="AA1" s="2"/>
      <c r="AB1" s="2"/>
      <c r="AC1" s="2"/>
    </row>
    <row r="4" spans="1:30">
      <c r="A4" s="136" t="s">
        <v>205</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row>
    <row r="7" spans="1:30">
      <c r="A7" s="3" t="s">
        <v>206</v>
      </c>
      <c r="B7" s="3"/>
      <c r="C7" s="3"/>
      <c r="D7" s="3"/>
      <c r="E7" s="3"/>
      <c r="F7" s="3"/>
      <c r="G7" s="3"/>
      <c r="H7" s="3"/>
      <c r="I7" s="3"/>
      <c r="J7" s="3"/>
      <c r="K7" s="3"/>
      <c r="L7" s="3"/>
      <c r="M7" s="3"/>
      <c r="N7" s="3"/>
      <c r="O7" s="3"/>
      <c r="P7" s="3"/>
      <c r="Q7" s="3"/>
      <c r="R7" s="3"/>
      <c r="S7" s="3"/>
      <c r="T7" s="3"/>
      <c r="U7" s="3"/>
      <c r="V7" s="3"/>
      <c r="W7" s="3"/>
      <c r="X7" s="3"/>
      <c r="Y7" s="3"/>
      <c r="Z7" s="3"/>
      <c r="AA7" s="3"/>
      <c r="AB7" s="3"/>
    </row>
    <row r="8" spans="1:30">
      <c r="B8" s="3" t="s">
        <v>27</v>
      </c>
      <c r="C8" s="3"/>
      <c r="D8" s="3"/>
      <c r="E8" s="3"/>
      <c r="F8" s="3"/>
      <c r="G8" s="4"/>
      <c r="H8" s="475">
        <f>'補助事業計画書（1号様式　別紙1-1'!H8:I8</f>
        <v>1990</v>
      </c>
      <c r="I8" s="475"/>
      <c r="J8" s="4" t="s">
        <v>1</v>
      </c>
      <c r="K8" s="475">
        <f>'補助事業計画書（1号様式　別紙1-1'!K8:L8</f>
        <v>12</v>
      </c>
      <c r="L8" s="475"/>
      <c r="M8" s="4" t="s">
        <v>28</v>
      </c>
      <c r="O8" s="4" t="s">
        <v>29</v>
      </c>
      <c r="P8" s="475">
        <f>'補助事業計画書（1号様式　別紙1-1'!P8:Q8</f>
        <v>31</v>
      </c>
      <c r="Q8" s="475"/>
      <c r="R8" s="4" t="s">
        <v>1</v>
      </c>
      <c r="S8" s="4"/>
      <c r="T8" s="5"/>
      <c r="U8" s="5"/>
      <c r="V8" s="5"/>
      <c r="W8" s="5"/>
      <c r="X8" s="5"/>
      <c r="Y8" s="5"/>
      <c r="Z8" s="5"/>
      <c r="AD8" s="3"/>
    </row>
    <row r="9" spans="1:30">
      <c r="B9" s="6" t="s">
        <v>30</v>
      </c>
      <c r="C9" s="6"/>
      <c r="D9" s="6"/>
      <c r="E9" s="6"/>
      <c r="F9" s="6"/>
      <c r="G9" s="4"/>
      <c r="H9" s="97" t="s">
        <v>31</v>
      </c>
      <c r="I9" s="97"/>
      <c r="J9" s="476">
        <f>'補助事業計画書（1号様式　別紙1-1'!J9:K9</f>
        <v>34</v>
      </c>
      <c r="K9" s="476"/>
      <c r="L9" s="97" t="s">
        <v>32</v>
      </c>
      <c r="M9" s="97" t="s">
        <v>33</v>
      </c>
      <c r="N9" s="97"/>
      <c r="O9" s="476">
        <f>'補助事業計画書（1号様式　別紙1-1'!O9:P9</f>
        <v>3</v>
      </c>
      <c r="P9" s="476"/>
      <c r="Q9" s="97" t="s">
        <v>32</v>
      </c>
      <c r="R9" s="97"/>
      <c r="S9" s="476">
        <f>'補助事業計画書（1号様式　別紙1-1'!S9:T9</f>
        <v>139950</v>
      </c>
      <c r="T9" s="476"/>
      <c r="U9" s="476">
        <f>'補助事業計画書（1号様式　別紙1-1'!U9:V9</f>
        <v>0</v>
      </c>
      <c r="V9" s="476"/>
      <c r="W9" s="4" t="s">
        <v>34</v>
      </c>
      <c r="X9" s="5"/>
      <c r="Y9" s="5"/>
      <c r="Z9" s="5"/>
      <c r="AD9" s="3"/>
    </row>
    <row r="10" spans="1:30">
      <c r="B10" s="3" t="s">
        <v>35</v>
      </c>
      <c r="C10" s="3"/>
      <c r="D10" s="3"/>
      <c r="E10" s="3"/>
      <c r="F10" s="3"/>
      <c r="G10" s="4"/>
      <c r="H10" s="476">
        <f>'補助事業計画書（1号様式　別紙1-1'!H10:J10</f>
        <v>700</v>
      </c>
      <c r="I10" s="476"/>
      <c r="J10" s="476"/>
      <c r="K10" s="97" t="s">
        <v>36</v>
      </c>
      <c r="L10" s="98" t="s">
        <v>239</v>
      </c>
      <c r="M10" s="98"/>
      <c r="N10" s="98"/>
      <c r="O10" s="98"/>
      <c r="P10" s="98"/>
      <c r="Q10" s="98"/>
      <c r="R10" s="98"/>
      <c r="S10" s="99"/>
      <c r="T10" s="99"/>
      <c r="U10" s="476" t="str">
        <f>'補助事業計画書（1号様式　別紙1-1'!U10:V10</f>
        <v>-</v>
      </c>
      <c r="V10" s="476"/>
      <c r="W10" s="5" t="s">
        <v>37</v>
      </c>
      <c r="X10" s="5"/>
      <c r="Y10" s="5"/>
      <c r="Z10" s="5"/>
      <c r="AD10" s="3"/>
    </row>
    <row r="11" spans="1:30">
      <c r="H11" s="3"/>
    </row>
    <row r="12" spans="1:30">
      <c r="A12" t="s">
        <v>228</v>
      </c>
    </row>
    <row r="13" spans="1:30">
      <c r="A13" t="s">
        <v>229</v>
      </c>
    </row>
    <row r="14" spans="1:30">
      <c r="A14" s="417" t="s">
        <v>230</v>
      </c>
      <c r="B14" s="418"/>
      <c r="C14" s="418"/>
      <c r="D14" s="418"/>
      <c r="E14" s="418"/>
      <c r="F14" s="418"/>
      <c r="G14" s="418"/>
      <c r="H14" s="418"/>
      <c r="I14" s="418"/>
      <c r="J14" s="418"/>
      <c r="K14" s="418"/>
      <c r="L14" s="418"/>
      <c r="M14" s="418"/>
      <c r="N14" s="418"/>
      <c r="O14" s="418"/>
      <c r="P14" s="418"/>
      <c r="Q14" s="418"/>
      <c r="R14" s="418"/>
      <c r="S14" s="418"/>
      <c r="T14" s="418"/>
      <c r="U14" s="418"/>
      <c r="V14" s="418"/>
      <c r="W14" s="418"/>
      <c r="X14" s="10"/>
      <c r="Y14" s="10"/>
      <c r="Z14" s="10"/>
      <c r="AA14" s="10"/>
      <c r="AB14" s="10"/>
      <c r="AC14" s="10"/>
      <c r="AD14" s="10"/>
    </row>
    <row r="15" spans="1:30">
      <c r="A15" s="400" t="s">
        <v>271</v>
      </c>
      <c r="B15" s="401"/>
      <c r="C15" s="401"/>
      <c r="D15" s="401"/>
      <c r="E15" s="401"/>
      <c r="F15" s="401"/>
      <c r="G15" s="401"/>
      <c r="H15" s="401"/>
      <c r="I15" s="401"/>
      <c r="J15" s="401"/>
      <c r="K15" s="401"/>
      <c r="L15" s="401"/>
      <c r="M15" s="401"/>
      <c r="N15" s="401"/>
      <c r="O15" s="401"/>
      <c r="P15" s="401"/>
      <c r="Q15" s="401"/>
      <c r="R15" s="401"/>
      <c r="S15" s="401"/>
      <c r="T15" s="401"/>
      <c r="U15" s="401"/>
      <c r="V15" s="401"/>
      <c r="W15" s="401"/>
      <c r="X15" s="401"/>
      <c r="Y15" s="401"/>
      <c r="Z15" s="401"/>
      <c r="AA15" s="401"/>
      <c r="AB15" s="401"/>
      <c r="AC15" s="401"/>
      <c r="AD15" s="402"/>
    </row>
    <row r="16" spans="1:30">
      <c r="A16" s="234"/>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6"/>
    </row>
    <row r="17" spans="1:30">
      <c r="A17" s="237"/>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9"/>
    </row>
    <row r="18" spans="1:30">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c r="A19" s="417" t="s">
        <v>231</v>
      </c>
      <c r="B19" s="418"/>
      <c r="C19" s="418"/>
      <c r="D19" s="418"/>
      <c r="E19" s="418"/>
      <c r="F19" s="418"/>
      <c r="G19" s="418"/>
      <c r="H19" s="418"/>
      <c r="I19" s="418"/>
      <c r="J19" s="418"/>
      <c r="K19" s="418"/>
      <c r="L19" s="418"/>
      <c r="M19" s="418"/>
      <c r="N19" s="418"/>
      <c r="O19" s="418"/>
      <c r="P19" s="418"/>
      <c r="Q19" s="418"/>
      <c r="R19" s="418"/>
      <c r="S19" s="418"/>
      <c r="T19" s="418"/>
      <c r="U19" s="418"/>
      <c r="V19" s="418"/>
      <c r="W19" s="418"/>
    </row>
    <row r="20" spans="1:30">
      <c r="A20" s="231" t="s">
        <v>272</v>
      </c>
      <c r="B20" s="232"/>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3"/>
    </row>
    <row r="21" spans="1:30">
      <c r="A21" s="234"/>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6"/>
    </row>
    <row r="22" spans="1:30">
      <c r="A22" s="237"/>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9"/>
    </row>
    <row r="23" spans="1:30" ht="13.5" customHeight="1"/>
    <row r="24" spans="1:30">
      <c r="A24" t="s">
        <v>207</v>
      </c>
    </row>
    <row r="25" spans="1:30">
      <c r="B25" t="s">
        <v>208</v>
      </c>
      <c r="R25" s="131">
        <v>2023</v>
      </c>
      <c r="S25" s="131"/>
      <c r="T25" t="s">
        <v>1</v>
      </c>
      <c r="U25" s="131">
        <v>9</v>
      </c>
      <c r="V25" s="131"/>
      <c r="W25" t="s">
        <v>2</v>
      </c>
    </row>
    <row r="26" spans="1:30">
      <c r="B26" t="s">
        <v>209</v>
      </c>
      <c r="R26" s="131">
        <v>2023</v>
      </c>
      <c r="S26" s="131"/>
      <c r="T26" t="s">
        <v>1</v>
      </c>
      <c r="U26" s="131">
        <v>10</v>
      </c>
      <c r="V26" s="131"/>
      <c r="W26" t="s">
        <v>2</v>
      </c>
    </row>
    <row r="27" spans="1:30">
      <c r="B27" t="s">
        <v>210</v>
      </c>
      <c r="R27" s="131">
        <v>2023</v>
      </c>
      <c r="S27" s="131"/>
      <c r="T27" t="s">
        <v>1</v>
      </c>
      <c r="U27" s="131">
        <v>11</v>
      </c>
      <c r="V27" s="131"/>
      <c r="W27" t="s">
        <v>2</v>
      </c>
    </row>
    <row r="28" spans="1:30">
      <c r="B28" t="s">
        <v>211</v>
      </c>
      <c r="R28" s="131">
        <v>2023</v>
      </c>
      <c r="S28" s="131"/>
      <c r="T28" t="s">
        <v>1</v>
      </c>
      <c r="U28" s="131">
        <v>12</v>
      </c>
      <c r="V28" s="131"/>
      <c r="W28" t="s">
        <v>2</v>
      </c>
    </row>
    <row r="29" spans="1:30" ht="15.95" customHeight="1"/>
    <row r="30" spans="1:30">
      <c r="A30" t="s">
        <v>212</v>
      </c>
    </row>
    <row r="31" spans="1:30">
      <c r="A31" s="13"/>
      <c r="B31" s="13"/>
      <c r="C31" s="13"/>
      <c r="D31" s="13"/>
      <c r="E31" s="13"/>
      <c r="F31" s="13"/>
      <c r="G31" s="13"/>
      <c r="AD31" s="14" t="s">
        <v>58</v>
      </c>
    </row>
    <row r="32" spans="1:30" ht="18.75" customHeight="1">
      <c r="A32" s="152" t="s">
        <v>59</v>
      </c>
      <c r="B32" s="152"/>
      <c r="C32" s="152"/>
      <c r="D32" s="152"/>
      <c r="E32" s="152"/>
      <c r="F32" s="152"/>
      <c r="G32" s="152" t="s">
        <v>60</v>
      </c>
      <c r="H32" s="152"/>
      <c r="I32" s="152"/>
      <c r="J32" s="152"/>
      <c r="K32" s="152"/>
      <c r="L32" s="152"/>
      <c r="M32" s="152"/>
      <c r="N32" s="154" t="s">
        <v>61</v>
      </c>
      <c r="O32" s="152"/>
      <c r="P32" s="152"/>
      <c r="Q32" s="152"/>
      <c r="R32" s="152"/>
      <c r="S32" s="152"/>
      <c r="T32" s="155" t="s">
        <v>62</v>
      </c>
      <c r="U32" s="155"/>
      <c r="V32" s="155"/>
      <c r="W32" s="152" t="s">
        <v>63</v>
      </c>
      <c r="X32" s="152"/>
      <c r="Y32" s="152"/>
      <c r="Z32" s="152"/>
      <c r="AA32" s="152"/>
      <c r="AB32" s="152"/>
      <c r="AC32" s="152"/>
      <c r="AD32" s="152"/>
    </row>
    <row r="33" spans="1:31">
      <c r="A33" s="153"/>
      <c r="B33" s="153"/>
      <c r="C33" s="153"/>
      <c r="D33" s="153"/>
      <c r="E33" s="153"/>
      <c r="F33" s="153"/>
      <c r="G33" s="153"/>
      <c r="H33" s="153"/>
      <c r="I33" s="153"/>
      <c r="J33" s="153"/>
      <c r="K33" s="153"/>
      <c r="L33" s="153"/>
      <c r="M33" s="153"/>
      <c r="N33" s="153"/>
      <c r="O33" s="153"/>
      <c r="P33" s="153"/>
      <c r="Q33" s="153"/>
      <c r="R33" s="153"/>
      <c r="S33" s="153"/>
      <c r="T33" s="156"/>
      <c r="U33" s="156"/>
      <c r="V33" s="156"/>
      <c r="W33" s="153"/>
      <c r="X33" s="153"/>
      <c r="Y33" s="153"/>
      <c r="Z33" s="153"/>
      <c r="AA33" s="153"/>
      <c r="AB33" s="153"/>
      <c r="AC33" s="153"/>
      <c r="AD33" s="153"/>
    </row>
    <row r="34" spans="1:31" ht="19.5" thickBot="1">
      <c r="A34" s="139" t="s">
        <v>64</v>
      </c>
      <c r="B34" s="139"/>
      <c r="C34" s="139"/>
      <c r="D34" s="139"/>
      <c r="E34" s="139"/>
      <c r="F34" s="139"/>
      <c r="G34" s="139" t="s">
        <v>65</v>
      </c>
      <c r="H34" s="139"/>
      <c r="I34" s="139"/>
      <c r="J34" s="139"/>
      <c r="K34" s="139"/>
      <c r="L34" s="139"/>
      <c r="M34" s="139"/>
      <c r="N34" s="139" t="s">
        <v>66</v>
      </c>
      <c r="O34" s="139"/>
      <c r="P34" s="139"/>
      <c r="Q34" s="139"/>
      <c r="R34" s="139"/>
      <c r="S34" s="139"/>
      <c r="T34" s="140" t="s">
        <v>67</v>
      </c>
      <c r="U34" s="140"/>
      <c r="V34" s="140"/>
      <c r="W34" s="141" t="s">
        <v>68</v>
      </c>
      <c r="X34" s="141"/>
      <c r="Y34" s="141"/>
      <c r="Z34" s="141"/>
      <c r="AA34" s="141"/>
      <c r="AB34" s="141"/>
      <c r="AC34" s="141"/>
      <c r="AD34" s="141"/>
    </row>
    <row r="35" spans="1:31" s="28" customFormat="1" ht="12" customHeight="1" thickTop="1">
      <c r="A35" s="142">
        <v>66000</v>
      </c>
      <c r="B35" s="142"/>
      <c r="C35" s="142"/>
      <c r="D35" s="142"/>
      <c r="E35" s="142"/>
      <c r="F35" s="142"/>
      <c r="G35" s="142">
        <v>60000</v>
      </c>
      <c r="H35" s="142"/>
      <c r="I35" s="142"/>
      <c r="J35" s="142"/>
      <c r="K35" s="142"/>
      <c r="L35" s="142"/>
      <c r="M35" s="142"/>
      <c r="N35" s="142"/>
      <c r="O35" s="142"/>
      <c r="P35" s="142"/>
      <c r="Q35" s="142"/>
      <c r="R35" s="142"/>
      <c r="S35" s="142"/>
      <c r="T35" s="143" t="s">
        <v>69</v>
      </c>
      <c r="U35" s="143"/>
      <c r="V35" s="144"/>
      <c r="W35" s="187">
        <f>IF(ROUNDDOWN((G35-N35)*2/3,-3)&gt;1000000,1000000,ROUNDDOWN((G35-N35)*2/3,-3))</f>
        <v>40000</v>
      </c>
      <c r="X35" s="188"/>
      <c r="Y35" s="188"/>
      <c r="Z35" s="188"/>
      <c r="AA35" s="188"/>
      <c r="AB35" s="188"/>
      <c r="AC35" s="188"/>
      <c r="AD35" s="189"/>
      <c r="AE35" s="472" t="s">
        <v>221</v>
      </c>
    </row>
    <row r="36" spans="1:31" s="28" customFormat="1" ht="12" customHeight="1" thickBot="1">
      <c r="A36" s="142"/>
      <c r="B36" s="142"/>
      <c r="C36" s="142"/>
      <c r="D36" s="142"/>
      <c r="E36" s="142"/>
      <c r="F36" s="142"/>
      <c r="G36" s="142"/>
      <c r="H36" s="142"/>
      <c r="I36" s="142"/>
      <c r="J36" s="142"/>
      <c r="K36" s="142"/>
      <c r="L36" s="142"/>
      <c r="M36" s="142"/>
      <c r="N36" s="142"/>
      <c r="O36" s="142"/>
      <c r="P36" s="142"/>
      <c r="Q36" s="142"/>
      <c r="R36" s="142"/>
      <c r="S36" s="142"/>
      <c r="T36" s="143"/>
      <c r="U36" s="143"/>
      <c r="V36" s="144"/>
      <c r="W36" s="190"/>
      <c r="X36" s="191"/>
      <c r="Y36" s="191"/>
      <c r="Z36" s="191"/>
      <c r="AA36" s="191"/>
      <c r="AB36" s="191"/>
      <c r="AC36" s="191"/>
      <c r="AD36" s="192"/>
      <c r="AE36" s="472"/>
    </row>
    <row r="37" spans="1:31" s="28" customFormat="1" ht="12" customHeight="1" thickTop="1">
      <c r="A37" s="100"/>
      <c r="B37" s="100"/>
      <c r="C37" s="100"/>
      <c r="D37" s="100"/>
      <c r="E37" s="100"/>
      <c r="F37" s="100"/>
      <c r="G37" s="100"/>
      <c r="H37" s="100"/>
      <c r="I37" s="100"/>
      <c r="J37" s="100"/>
      <c r="K37" s="100"/>
      <c r="L37" s="100"/>
      <c r="M37" s="100"/>
      <c r="N37" s="473" t="s">
        <v>213</v>
      </c>
      <c r="O37" s="473"/>
      <c r="P37" s="473"/>
      <c r="Q37" s="473"/>
      <c r="R37" s="473"/>
      <c r="S37" s="473"/>
      <c r="T37" s="473"/>
      <c r="U37" s="473"/>
      <c r="V37" s="473"/>
      <c r="W37" s="474">
        <v>40000</v>
      </c>
      <c r="X37" s="474"/>
      <c r="Y37" s="474"/>
      <c r="Z37" s="474"/>
      <c r="AA37" s="474"/>
      <c r="AB37" s="474"/>
      <c r="AC37" s="474"/>
      <c r="AD37" s="474"/>
      <c r="AE37" s="472" t="s">
        <v>214</v>
      </c>
    </row>
    <row r="38" spans="1:31" s="28" customFormat="1" ht="12" customHeight="1">
      <c r="A38" s="100"/>
      <c r="B38" s="100"/>
      <c r="C38" s="100"/>
      <c r="D38" s="100"/>
      <c r="E38" s="100"/>
      <c r="F38" s="100"/>
      <c r="G38" s="100"/>
      <c r="H38" s="100"/>
      <c r="I38" s="100"/>
      <c r="J38" s="100"/>
      <c r="K38" s="100"/>
      <c r="L38" s="100"/>
      <c r="M38" s="100"/>
      <c r="N38" s="473"/>
      <c r="O38" s="473"/>
      <c r="P38" s="473"/>
      <c r="Q38" s="473"/>
      <c r="R38" s="473"/>
      <c r="S38" s="473"/>
      <c r="T38" s="473"/>
      <c r="U38" s="473"/>
      <c r="V38" s="473"/>
      <c r="W38" s="142"/>
      <c r="X38" s="142"/>
      <c r="Y38" s="142"/>
      <c r="Z38" s="142"/>
      <c r="AA38" s="142"/>
      <c r="AB38" s="142"/>
      <c r="AC38" s="142"/>
      <c r="AD38" s="142"/>
      <c r="AE38" s="472"/>
    </row>
    <row r="39" spans="1:31" s="28" customFormat="1" ht="12" customHeight="1">
      <c r="A39" s="100"/>
      <c r="B39" s="100"/>
      <c r="C39" s="100"/>
      <c r="D39" s="100"/>
      <c r="E39" s="100"/>
      <c r="F39" s="100"/>
      <c r="G39" s="100"/>
      <c r="H39" s="100"/>
      <c r="I39" s="100"/>
      <c r="J39" s="100"/>
      <c r="K39" s="100"/>
      <c r="L39" s="100"/>
      <c r="M39" s="100"/>
      <c r="N39" s="473" t="s">
        <v>215</v>
      </c>
      <c r="O39" s="473"/>
      <c r="P39" s="473"/>
      <c r="Q39" s="473"/>
      <c r="R39" s="473"/>
      <c r="S39" s="473"/>
      <c r="T39" s="473"/>
      <c r="U39" s="473"/>
      <c r="V39" s="473"/>
      <c r="W39" s="142">
        <v>40000</v>
      </c>
      <c r="X39" s="142"/>
      <c r="Y39" s="142"/>
      <c r="Z39" s="142"/>
      <c r="AA39" s="142"/>
      <c r="AB39" s="142"/>
      <c r="AC39" s="142"/>
      <c r="AD39" s="142"/>
    </row>
    <row r="40" spans="1:31" s="28" customFormat="1" ht="12" customHeight="1">
      <c r="A40" s="100"/>
      <c r="B40" s="100"/>
      <c r="C40" s="100"/>
      <c r="D40" s="100"/>
      <c r="E40" s="100"/>
      <c r="F40" s="100"/>
      <c r="G40" s="100"/>
      <c r="H40" s="100"/>
      <c r="I40" s="100"/>
      <c r="J40" s="100"/>
      <c r="K40" s="100"/>
      <c r="L40" s="100"/>
      <c r="M40" s="100"/>
      <c r="N40" s="473"/>
      <c r="O40" s="473"/>
      <c r="P40" s="473"/>
      <c r="Q40" s="473"/>
      <c r="R40" s="473"/>
      <c r="S40" s="473"/>
      <c r="T40" s="473"/>
      <c r="U40" s="473"/>
      <c r="V40" s="473"/>
      <c r="W40" s="142"/>
      <c r="X40" s="142"/>
      <c r="Y40" s="142"/>
      <c r="Z40" s="142"/>
      <c r="AA40" s="142"/>
      <c r="AB40" s="142"/>
      <c r="AC40" s="142"/>
      <c r="AD40" s="142"/>
    </row>
    <row r="41" spans="1:31" s="28" customFormat="1" ht="15.95" customHeight="1" thickBot="1"/>
    <row r="42" spans="1:31" s="28" customFormat="1" ht="20.25" thickTop="1" thickBot="1">
      <c r="Q42" s="138" t="s">
        <v>222</v>
      </c>
      <c r="R42" s="138"/>
      <c r="S42" s="138"/>
      <c r="T42" s="138"/>
      <c r="U42" s="138"/>
      <c r="V42" s="138"/>
      <c r="W42" s="184">
        <f>W39</f>
        <v>40000</v>
      </c>
      <c r="X42" s="184"/>
      <c r="Y42" s="184"/>
      <c r="Z42" s="184"/>
      <c r="AA42" s="184"/>
      <c r="AB42" s="184"/>
      <c r="AC42" s="184"/>
      <c r="AD42" s="184"/>
    </row>
    <row r="43" spans="1:31" ht="19.5" thickTop="1"/>
  </sheetData>
  <sheetProtection algorithmName="SHA-512" hashValue="dd1dIl3bhMQAJWCLUleI9t48e5HjqWWAASlHbZbhst+1FUXz2iu1r1TmJ7J3sOrVEyVefiOXJ+9cjtrMISTkcw==" saltValue="oSU3VdAWmycwIC+21hKKrw==" spinCount="100000" sheet="1" objects="1" scenarios="1" formatCells="0"/>
  <mergeCells count="44">
    <mergeCell ref="A20:AD22"/>
    <mergeCell ref="A4:AD4"/>
    <mergeCell ref="H8:I8"/>
    <mergeCell ref="K8:L8"/>
    <mergeCell ref="P8:Q8"/>
    <mergeCell ref="J9:K9"/>
    <mergeCell ref="O9:P9"/>
    <mergeCell ref="S9:V9"/>
    <mergeCell ref="H10:J10"/>
    <mergeCell ref="U10:V10"/>
    <mergeCell ref="A14:W14"/>
    <mergeCell ref="A15:AD17"/>
    <mergeCell ref="A19:W19"/>
    <mergeCell ref="R25:S25"/>
    <mergeCell ref="U25:V25"/>
    <mergeCell ref="R26:S26"/>
    <mergeCell ref="U26:V26"/>
    <mergeCell ref="R27:S27"/>
    <mergeCell ref="U27:V27"/>
    <mergeCell ref="R28:S28"/>
    <mergeCell ref="U28:V28"/>
    <mergeCell ref="A32:F33"/>
    <mergeCell ref="G32:M33"/>
    <mergeCell ref="N32:S33"/>
    <mergeCell ref="T32:V33"/>
    <mergeCell ref="W32:AD33"/>
    <mergeCell ref="A34:F34"/>
    <mergeCell ref="G34:M34"/>
    <mergeCell ref="N34:S34"/>
    <mergeCell ref="T34:V34"/>
    <mergeCell ref="W34:AD34"/>
    <mergeCell ref="A35:F36"/>
    <mergeCell ref="G35:M36"/>
    <mergeCell ref="N35:S36"/>
    <mergeCell ref="T35:V36"/>
    <mergeCell ref="W35:AD36"/>
    <mergeCell ref="AE35:AE36"/>
    <mergeCell ref="AE37:AE38"/>
    <mergeCell ref="N39:V40"/>
    <mergeCell ref="W39:AD40"/>
    <mergeCell ref="Q42:V42"/>
    <mergeCell ref="W42:AD42"/>
    <mergeCell ref="N37:V38"/>
    <mergeCell ref="W37:AD38"/>
  </mergeCells>
  <phoneticPr fontId="3"/>
  <dataValidations count="1">
    <dataValidation type="list" allowBlank="1" showInputMessage="1" showErrorMessage="1" sqref="H11" xr:uid="{4B835A8F-B264-4EB5-9512-8207A073CE73}">
      <formula1>"〇"</formula1>
    </dataValidation>
  </dataValidations>
  <pageMargins left="0.70866141732283472" right="0.70866141732283472" top="0.74803149606299213" bottom="0.74803149606299213" header="0.31496062992125984" footer="0.31496062992125984"/>
  <pageSetup paperSize="9" scale="98"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BC66A-5FC1-4D78-83B8-C9E6E5DE6A70}">
  <sheetPr>
    <tabColor rgb="FFFF0000"/>
  </sheetPr>
  <dimension ref="A1:AR102"/>
  <sheetViews>
    <sheetView showZeros="0" view="pageBreakPreview" topLeftCell="A61" zoomScale="90" zoomScaleNormal="100" zoomScaleSheetLayoutView="90" workbookViewId="0">
      <selection activeCell="W96" sqref="W96:AD97"/>
    </sheetView>
  </sheetViews>
  <sheetFormatPr defaultRowHeight="18.75"/>
  <cols>
    <col min="1" max="30" width="2.625" customWidth="1"/>
    <col min="31" max="31" width="2.75" customWidth="1"/>
    <col min="32" max="42" width="2.625" customWidth="1"/>
  </cols>
  <sheetData>
    <row r="1" spans="1:30">
      <c r="A1" t="s">
        <v>232</v>
      </c>
      <c r="AA1" s="2"/>
      <c r="AB1" s="2"/>
      <c r="AC1" s="2"/>
    </row>
    <row r="4" spans="1:30">
      <c r="A4" s="136" t="s">
        <v>240</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row>
    <row r="7" spans="1:30">
      <c r="A7" s="3" t="s">
        <v>206</v>
      </c>
      <c r="B7" s="3"/>
      <c r="C7" s="3"/>
      <c r="D7" s="3"/>
      <c r="E7" s="3"/>
      <c r="F7" s="3"/>
      <c r="G7" s="3"/>
      <c r="H7" s="3"/>
      <c r="I7" s="3"/>
      <c r="J7" s="3"/>
      <c r="K7" s="3"/>
      <c r="L7" s="3"/>
      <c r="M7" s="3"/>
      <c r="N7" s="3"/>
      <c r="O7" s="3"/>
      <c r="P7" s="3"/>
      <c r="Q7" s="3"/>
      <c r="R7" s="3"/>
      <c r="S7" s="3"/>
      <c r="T7" s="3"/>
      <c r="U7" s="3"/>
      <c r="V7" s="3"/>
      <c r="W7" s="3"/>
      <c r="X7" s="3"/>
      <c r="Y7" s="3"/>
      <c r="Z7" s="3"/>
      <c r="AA7" s="3"/>
      <c r="AB7" s="3"/>
    </row>
    <row r="8" spans="1:30">
      <c r="B8" s="3" t="s">
        <v>27</v>
      </c>
      <c r="C8" s="3"/>
      <c r="D8" s="3"/>
      <c r="E8" s="3"/>
      <c r="F8" s="3"/>
      <c r="G8" s="4"/>
      <c r="H8" s="475">
        <f>'補助事業計画書（1号様式　別紙1-2）'!H8:I8</f>
        <v>1990</v>
      </c>
      <c r="I8" s="475"/>
      <c r="J8" s="4" t="s">
        <v>1</v>
      </c>
      <c r="K8" s="475">
        <f>'補助事業計画書（1号様式　別紙1-2）'!K8:L8</f>
        <v>12</v>
      </c>
      <c r="L8" s="475"/>
      <c r="M8" s="4" t="s">
        <v>28</v>
      </c>
      <c r="O8" s="4" t="s">
        <v>29</v>
      </c>
      <c r="P8" s="475">
        <f>'補助事業計画書（1号様式　別紙1-2）'!P8:Q8</f>
        <v>31</v>
      </c>
      <c r="Q8" s="475"/>
      <c r="R8" s="4" t="s">
        <v>1</v>
      </c>
      <c r="S8" s="4"/>
      <c r="T8" s="5"/>
      <c r="U8" s="5"/>
      <c r="V8" s="5"/>
      <c r="W8" s="5"/>
      <c r="X8" s="5"/>
      <c r="Y8" s="5"/>
      <c r="Z8" s="5"/>
      <c r="AD8" s="3"/>
    </row>
    <row r="9" spans="1:30">
      <c r="B9" s="6" t="s">
        <v>30</v>
      </c>
      <c r="C9" s="6"/>
      <c r="D9" s="6"/>
      <c r="E9" s="6"/>
      <c r="F9" s="6"/>
      <c r="G9" s="4"/>
      <c r="H9" s="4" t="s">
        <v>31</v>
      </c>
      <c r="I9" s="4"/>
      <c r="J9" s="475">
        <f>'補助事業計画書（1号様式　別紙1-2）'!J9:K9</f>
        <v>48</v>
      </c>
      <c r="K9" s="475"/>
      <c r="L9" s="4" t="s">
        <v>32</v>
      </c>
      <c r="M9" s="4" t="s">
        <v>33</v>
      </c>
      <c r="N9" s="4"/>
      <c r="O9" s="475">
        <f>'補助事業計画書（1号様式　別紙1-2）'!O9:P9</f>
        <v>3</v>
      </c>
      <c r="P9" s="475"/>
      <c r="Q9" s="4" t="s">
        <v>32</v>
      </c>
      <c r="R9" s="4"/>
      <c r="S9" s="592">
        <f>'補助事業計画書（1号様式　別紙1-2）'!S9:V9</f>
        <v>195567</v>
      </c>
      <c r="T9" s="475"/>
      <c r="U9" s="475"/>
      <c r="V9" s="475"/>
      <c r="W9" s="4" t="s">
        <v>34</v>
      </c>
      <c r="X9" s="5"/>
      <c r="Y9" s="5"/>
      <c r="Z9" s="5"/>
      <c r="AD9" s="3"/>
    </row>
    <row r="10" spans="1:30">
      <c r="B10" s="3" t="s">
        <v>35</v>
      </c>
      <c r="C10" s="3"/>
      <c r="D10" s="3"/>
      <c r="E10" s="3"/>
      <c r="F10" s="3"/>
      <c r="G10" s="4"/>
      <c r="H10" s="476">
        <f>'補助事業計画書（1号様式　別紙1-2）'!H10:J10</f>
        <v>1000</v>
      </c>
      <c r="I10" s="476"/>
      <c r="J10" s="476"/>
      <c r="K10" s="4" t="s">
        <v>36</v>
      </c>
      <c r="L10" s="7" t="s">
        <v>239</v>
      </c>
      <c r="M10" s="7"/>
      <c r="N10" s="7"/>
      <c r="O10" s="7"/>
      <c r="P10" s="7"/>
      <c r="Q10" s="7"/>
      <c r="R10" s="7"/>
      <c r="S10" s="8"/>
      <c r="T10" s="8"/>
      <c r="U10" s="475">
        <f>'補助事業計画書（1号様式　別紙1-2）'!U10:V10</f>
        <v>1</v>
      </c>
      <c r="V10" s="475"/>
      <c r="W10" s="5" t="s">
        <v>37</v>
      </c>
      <c r="X10" s="5"/>
      <c r="Y10" s="5"/>
      <c r="Z10" s="5"/>
      <c r="AD10" s="3"/>
    </row>
    <row r="11" spans="1:30">
      <c r="A11" s="3"/>
      <c r="G11" s="5"/>
      <c r="H11" s="5"/>
      <c r="I11" s="5"/>
      <c r="J11" s="5"/>
      <c r="K11" s="5"/>
      <c r="L11" s="4"/>
      <c r="M11" s="4"/>
      <c r="N11" s="4"/>
      <c r="O11" s="4"/>
      <c r="P11" s="4"/>
      <c r="Q11" s="4"/>
      <c r="R11" s="4"/>
      <c r="S11" s="4"/>
      <c r="T11" s="5"/>
      <c r="U11" s="5"/>
      <c r="V11" s="5"/>
      <c r="W11" s="5"/>
      <c r="X11" s="5"/>
      <c r="Y11" s="5"/>
      <c r="Z11" s="5"/>
    </row>
    <row r="12" spans="1:30">
      <c r="H12" s="3"/>
    </row>
    <row r="13" spans="1:30">
      <c r="A13" t="s">
        <v>228</v>
      </c>
    </row>
    <row r="14" spans="1:30">
      <c r="A14" t="s">
        <v>233</v>
      </c>
    </row>
    <row r="15" spans="1:30">
      <c r="A15" s="228" t="s">
        <v>74</v>
      </c>
      <c r="B15" s="229"/>
      <c r="C15" s="229"/>
      <c r="D15" s="229"/>
      <c r="E15" s="229"/>
      <c r="F15" s="229"/>
      <c r="G15" s="230"/>
    </row>
    <row r="16" spans="1:30" ht="28.5" customHeight="1">
      <c r="A16" s="589" t="s">
        <v>273</v>
      </c>
      <c r="B16" s="590"/>
      <c r="C16" s="590"/>
      <c r="D16" s="590"/>
      <c r="E16" s="590"/>
      <c r="F16" s="590"/>
      <c r="G16" s="590"/>
      <c r="H16" s="590"/>
      <c r="I16" s="590"/>
      <c r="J16" s="590"/>
      <c r="K16" s="590"/>
      <c r="L16" s="590"/>
      <c r="M16" s="590"/>
      <c r="N16" s="590"/>
      <c r="O16" s="590"/>
      <c r="P16" s="590"/>
      <c r="Q16" s="590"/>
      <c r="R16" s="590"/>
      <c r="S16" s="590"/>
      <c r="T16" s="590"/>
      <c r="U16" s="590"/>
      <c r="V16" s="590"/>
      <c r="W16" s="590"/>
      <c r="X16" s="590"/>
      <c r="Y16" s="590"/>
      <c r="Z16" s="590"/>
      <c r="AA16" s="590"/>
      <c r="AB16" s="590"/>
      <c r="AC16" s="590"/>
      <c r="AD16" s="591"/>
    </row>
    <row r="17" spans="1:30" ht="28.5" customHeight="1">
      <c r="A17" s="574"/>
      <c r="B17" s="575"/>
      <c r="C17" s="575"/>
      <c r="D17" s="575"/>
      <c r="E17" s="575"/>
      <c r="F17" s="575"/>
      <c r="G17" s="575"/>
      <c r="H17" s="575"/>
      <c r="I17" s="575"/>
      <c r="J17" s="575"/>
      <c r="K17" s="575"/>
      <c r="L17" s="575"/>
      <c r="M17" s="575"/>
      <c r="N17" s="575"/>
      <c r="O17" s="575"/>
      <c r="P17" s="575"/>
      <c r="Q17" s="575"/>
      <c r="R17" s="575"/>
      <c r="S17" s="575"/>
      <c r="T17" s="575"/>
      <c r="U17" s="575"/>
      <c r="V17" s="575"/>
      <c r="W17" s="575"/>
      <c r="X17" s="575"/>
      <c r="Y17" s="575"/>
      <c r="Z17" s="575"/>
      <c r="AA17" s="575"/>
      <c r="AB17" s="575"/>
      <c r="AC17" s="575"/>
      <c r="AD17" s="576"/>
    </row>
    <row r="18" spans="1:30" ht="28.5" customHeight="1">
      <c r="A18" s="577"/>
      <c r="B18" s="578"/>
      <c r="C18" s="578"/>
      <c r="D18" s="578"/>
      <c r="E18" s="578"/>
      <c r="F18" s="578"/>
      <c r="G18" s="578"/>
      <c r="H18" s="578"/>
      <c r="I18" s="578"/>
      <c r="J18" s="578"/>
      <c r="K18" s="578"/>
      <c r="L18" s="578"/>
      <c r="M18" s="578"/>
      <c r="N18" s="578"/>
      <c r="O18" s="578"/>
      <c r="P18" s="578"/>
      <c r="Q18" s="578"/>
      <c r="R18" s="578"/>
      <c r="S18" s="578"/>
      <c r="T18" s="578"/>
      <c r="U18" s="578"/>
      <c r="V18" s="578"/>
      <c r="W18" s="578"/>
      <c r="X18" s="578"/>
      <c r="Y18" s="578"/>
      <c r="Z18" s="578"/>
      <c r="AA18" s="578"/>
      <c r="AB18" s="578"/>
      <c r="AC18" s="578"/>
      <c r="AD18" s="579"/>
    </row>
    <row r="19" spans="1:30">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row>
    <row r="20" spans="1:30">
      <c r="A20" s="228" t="s">
        <v>75</v>
      </c>
      <c r="B20" s="229"/>
      <c r="C20" s="229"/>
      <c r="D20" s="229"/>
      <c r="E20" s="229"/>
      <c r="F20" s="229"/>
      <c r="G20" s="230"/>
    </row>
    <row r="21" spans="1:30">
      <c r="A21" s="15" t="s">
        <v>237</v>
      </c>
      <c r="B21" s="16"/>
      <c r="C21" s="16"/>
      <c r="D21" s="16"/>
      <c r="E21" s="16"/>
      <c r="F21" s="16"/>
      <c r="G21" s="16"/>
      <c r="H21" s="16"/>
      <c r="I21" s="249">
        <v>7</v>
      </c>
      <c r="J21" s="249"/>
      <c r="K21" s="17" t="s">
        <v>36</v>
      </c>
      <c r="L21" s="17"/>
      <c r="M21" s="17"/>
      <c r="N21" s="16" t="s">
        <v>76</v>
      </c>
      <c r="O21" s="16"/>
      <c r="P21" s="16"/>
      <c r="Q21" s="16"/>
      <c r="R21" s="16"/>
      <c r="S21" s="16"/>
      <c r="T21" s="18"/>
      <c r="U21" s="16" t="s">
        <v>77</v>
      </c>
      <c r="V21" s="16"/>
      <c r="W21" s="16"/>
      <c r="X21" s="16"/>
      <c r="Y21" s="16"/>
      <c r="Z21" s="18" t="s">
        <v>258</v>
      </c>
      <c r="AA21" s="16" t="s">
        <v>78</v>
      </c>
      <c r="AB21" s="16"/>
      <c r="AC21" s="16"/>
      <c r="AD21" s="19"/>
    </row>
    <row r="22" spans="1:30" ht="20.25">
      <c r="A22" s="20" t="s">
        <v>278</v>
      </c>
      <c r="B22" s="3"/>
      <c r="C22" s="3"/>
      <c r="D22" s="3"/>
      <c r="E22" s="3"/>
      <c r="F22" s="3"/>
      <c r="G22" s="3"/>
      <c r="H22" s="3"/>
      <c r="I22" s="165">
        <v>3</v>
      </c>
      <c r="J22" s="165"/>
      <c r="K22" s="3" t="s">
        <v>36</v>
      </c>
      <c r="L22" s="3"/>
      <c r="M22" s="3" t="s">
        <v>79</v>
      </c>
      <c r="N22" s="3"/>
      <c r="O22" s="3"/>
      <c r="P22" s="3"/>
      <c r="Q22" s="3"/>
      <c r="R22" s="3"/>
      <c r="S22" s="3"/>
      <c r="T22" s="9" t="s">
        <v>258</v>
      </c>
      <c r="U22" s="3" t="s">
        <v>80</v>
      </c>
      <c r="V22" s="3"/>
      <c r="W22" s="3"/>
      <c r="X22" s="3"/>
      <c r="Y22" s="3"/>
      <c r="Z22" s="9" t="s">
        <v>258</v>
      </c>
      <c r="AA22" s="3" t="s">
        <v>81</v>
      </c>
      <c r="AB22" s="3"/>
      <c r="AC22" s="3"/>
      <c r="AD22" s="21"/>
    </row>
    <row r="23" spans="1:30" ht="21.75" customHeight="1">
      <c r="A23" s="580" t="s">
        <v>274</v>
      </c>
      <c r="B23" s="581"/>
      <c r="C23" s="581"/>
      <c r="D23" s="581"/>
      <c r="E23" s="581"/>
      <c r="F23" s="581"/>
      <c r="G23" s="581"/>
      <c r="H23" s="581"/>
      <c r="I23" s="581"/>
      <c r="J23" s="581"/>
      <c r="K23" s="581"/>
      <c r="L23" s="581"/>
      <c r="M23" s="581"/>
      <c r="N23" s="581"/>
      <c r="O23" s="581"/>
      <c r="P23" s="581"/>
      <c r="Q23" s="581"/>
      <c r="R23" s="581"/>
      <c r="S23" s="581"/>
      <c r="T23" s="581"/>
      <c r="U23" s="581"/>
      <c r="V23" s="581"/>
      <c r="W23" s="581"/>
      <c r="X23" s="581"/>
      <c r="Y23" s="581"/>
      <c r="Z23" s="581"/>
      <c r="AA23" s="581"/>
      <c r="AB23" s="581"/>
      <c r="AC23" s="581"/>
      <c r="AD23" s="582"/>
    </row>
    <row r="24" spans="1:30" ht="21.75" customHeight="1">
      <c r="A24" s="583"/>
      <c r="B24" s="584"/>
      <c r="C24" s="584"/>
      <c r="D24" s="584"/>
      <c r="E24" s="584"/>
      <c r="F24" s="584"/>
      <c r="G24" s="584"/>
      <c r="H24" s="584"/>
      <c r="I24" s="584"/>
      <c r="J24" s="584"/>
      <c r="K24" s="584"/>
      <c r="L24" s="584"/>
      <c r="M24" s="584"/>
      <c r="N24" s="584"/>
      <c r="O24" s="584"/>
      <c r="P24" s="584"/>
      <c r="Q24" s="584"/>
      <c r="R24" s="584"/>
      <c r="S24" s="584"/>
      <c r="T24" s="584"/>
      <c r="U24" s="584"/>
      <c r="V24" s="584"/>
      <c r="W24" s="584"/>
      <c r="X24" s="584"/>
      <c r="Y24" s="584"/>
      <c r="Z24" s="584"/>
      <c r="AA24" s="584"/>
      <c r="AB24" s="584"/>
      <c r="AC24" s="584"/>
      <c r="AD24" s="585"/>
    </row>
    <row r="25" spans="1:30" ht="21.75" customHeight="1">
      <c r="A25" s="583"/>
      <c r="B25" s="584"/>
      <c r="C25" s="584"/>
      <c r="D25" s="584"/>
      <c r="E25" s="584"/>
      <c r="F25" s="584"/>
      <c r="G25" s="584"/>
      <c r="H25" s="584"/>
      <c r="I25" s="584"/>
      <c r="J25" s="584"/>
      <c r="K25" s="584"/>
      <c r="L25" s="584"/>
      <c r="M25" s="584"/>
      <c r="N25" s="584"/>
      <c r="O25" s="584"/>
      <c r="P25" s="584"/>
      <c r="Q25" s="584"/>
      <c r="R25" s="584"/>
      <c r="S25" s="584"/>
      <c r="T25" s="584"/>
      <c r="U25" s="584"/>
      <c r="V25" s="584"/>
      <c r="W25" s="584"/>
      <c r="X25" s="584"/>
      <c r="Y25" s="584"/>
      <c r="Z25" s="584"/>
      <c r="AA25" s="584"/>
      <c r="AB25" s="584"/>
      <c r="AC25" s="584"/>
      <c r="AD25" s="585"/>
    </row>
    <row r="26" spans="1:30" ht="21.75" customHeight="1">
      <c r="A26" s="583"/>
      <c r="B26" s="584"/>
      <c r="C26" s="584"/>
      <c r="D26" s="584"/>
      <c r="E26" s="584"/>
      <c r="F26" s="584"/>
      <c r="G26" s="584"/>
      <c r="H26" s="584"/>
      <c r="I26" s="584"/>
      <c r="J26" s="584"/>
      <c r="K26" s="584"/>
      <c r="L26" s="584"/>
      <c r="M26" s="584"/>
      <c r="N26" s="584"/>
      <c r="O26" s="584"/>
      <c r="P26" s="584"/>
      <c r="Q26" s="584"/>
      <c r="R26" s="584"/>
      <c r="S26" s="584"/>
      <c r="T26" s="584"/>
      <c r="U26" s="584"/>
      <c r="V26" s="584"/>
      <c r="W26" s="584"/>
      <c r="X26" s="584"/>
      <c r="Y26" s="584"/>
      <c r="Z26" s="584"/>
      <c r="AA26" s="584"/>
      <c r="AB26" s="584"/>
      <c r="AC26" s="584"/>
      <c r="AD26" s="585"/>
    </row>
    <row r="27" spans="1:30" ht="21.75" customHeight="1">
      <c r="A27" s="583"/>
      <c r="B27" s="584"/>
      <c r="C27" s="584"/>
      <c r="D27" s="584"/>
      <c r="E27" s="584"/>
      <c r="F27" s="584"/>
      <c r="G27" s="584"/>
      <c r="H27" s="584"/>
      <c r="I27" s="584"/>
      <c r="J27" s="584"/>
      <c r="K27" s="584"/>
      <c r="L27" s="584"/>
      <c r="M27" s="584"/>
      <c r="N27" s="584"/>
      <c r="O27" s="584"/>
      <c r="P27" s="584"/>
      <c r="Q27" s="584"/>
      <c r="R27" s="584"/>
      <c r="S27" s="584"/>
      <c r="T27" s="584"/>
      <c r="U27" s="584"/>
      <c r="V27" s="584"/>
      <c r="W27" s="584"/>
      <c r="X27" s="584"/>
      <c r="Y27" s="584"/>
      <c r="Z27" s="584"/>
      <c r="AA27" s="584"/>
      <c r="AB27" s="584"/>
      <c r="AC27" s="584"/>
      <c r="AD27" s="585"/>
    </row>
    <row r="28" spans="1:30" ht="21.75" customHeight="1">
      <c r="A28" s="586"/>
      <c r="B28" s="587"/>
      <c r="C28" s="587"/>
      <c r="D28" s="587"/>
      <c r="E28" s="587"/>
      <c r="F28" s="587"/>
      <c r="G28" s="587"/>
      <c r="H28" s="587"/>
      <c r="I28" s="587"/>
      <c r="J28" s="587"/>
      <c r="K28" s="587"/>
      <c r="L28" s="587"/>
      <c r="M28" s="587"/>
      <c r="N28" s="587"/>
      <c r="O28" s="587"/>
      <c r="P28" s="587"/>
      <c r="Q28" s="587"/>
      <c r="R28" s="587"/>
      <c r="S28" s="587"/>
      <c r="T28" s="587"/>
      <c r="U28" s="587"/>
      <c r="V28" s="587"/>
      <c r="W28" s="587"/>
      <c r="X28" s="587"/>
      <c r="Y28" s="587"/>
      <c r="Z28" s="587"/>
      <c r="AA28" s="587"/>
      <c r="AB28" s="587"/>
      <c r="AC28" s="587"/>
      <c r="AD28" s="588"/>
    </row>
    <row r="29" spans="1:30">
      <c r="A29" s="129" t="s">
        <v>279</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row>
    <row r="30" spans="1:30">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row>
    <row r="31" spans="1:30">
      <c r="A31" s="228" t="s">
        <v>82</v>
      </c>
      <c r="B31" s="229"/>
      <c r="C31" s="229"/>
      <c r="D31" s="229"/>
      <c r="E31" s="229"/>
      <c r="F31" s="229"/>
      <c r="G31" s="230"/>
    </row>
    <row r="32" spans="1:30">
      <c r="A32" s="22" t="s">
        <v>83</v>
      </c>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4"/>
    </row>
    <row r="33" spans="1:30">
      <c r="A33" s="25"/>
      <c r="B33" s="26" t="s">
        <v>200</v>
      </c>
      <c r="C33" s="3"/>
      <c r="D33" s="3"/>
      <c r="E33" s="3"/>
      <c r="F33" s="3"/>
      <c r="G33" s="3"/>
      <c r="H33" s="3"/>
      <c r="I33" s="3"/>
      <c r="J33" s="3"/>
      <c r="K33" s="3"/>
      <c r="L33" s="3"/>
      <c r="M33" s="3"/>
      <c r="N33" s="3"/>
      <c r="O33" s="3"/>
      <c r="P33" s="3"/>
      <c r="Q33" s="9" t="s">
        <v>258</v>
      </c>
      <c r="R33" s="26" t="s">
        <v>85</v>
      </c>
      <c r="S33" s="3"/>
      <c r="T33" s="3"/>
      <c r="U33" s="3"/>
      <c r="V33" s="3"/>
      <c r="W33" s="3"/>
      <c r="X33" s="3"/>
      <c r="Y33" s="3"/>
      <c r="Z33" s="3"/>
      <c r="AA33" s="3"/>
      <c r="AB33" s="3"/>
      <c r="AC33" s="3"/>
      <c r="AD33" s="21"/>
    </row>
    <row r="34" spans="1:30">
      <c r="A34" s="25"/>
      <c r="B34" s="121" t="s">
        <v>86</v>
      </c>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21"/>
    </row>
    <row r="35" spans="1:30" ht="17.25" customHeight="1">
      <c r="A35" s="571" t="s">
        <v>275</v>
      </c>
      <c r="B35" s="572"/>
      <c r="C35" s="572"/>
      <c r="D35" s="572"/>
      <c r="E35" s="572"/>
      <c r="F35" s="572"/>
      <c r="G35" s="572"/>
      <c r="H35" s="572"/>
      <c r="I35" s="572"/>
      <c r="J35" s="572"/>
      <c r="K35" s="572"/>
      <c r="L35" s="572"/>
      <c r="M35" s="572"/>
      <c r="N35" s="572"/>
      <c r="O35" s="572"/>
      <c r="P35" s="572"/>
      <c r="Q35" s="572"/>
      <c r="R35" s="572"/>
      <c r="S35" s="572"/>
      <c r="T35" s="572"/>
      <c r="U35" s="572"/>
      <c r="V35" s="572"/>
      <c r="W35" s="572"/>
      <c r="X35" s="572"/>
      <c r="Y35" s="572"/>
      <c r="Z35" s="572"/>
      <c r="AA35" s="572"/>
      <c r="AB35" s="572"/>
      <c r="AC35" s="572"/>
      <c r="AD35" s="573"/>
    </row>
    <row r="36" spans="1:30" ht="17.25" customHeight="1">
      <c r="A36" s="574"/>
      <c r="B36" s="575"/>
      <c r="C36" s="575"/>
      <c r="D36" s="575"/>
      <c r="E36" s="575"/>
      <c r="F36" s="575"/>
      <c r="G36" s="575"/>
      <c r="H36" s="575"/>
      <c r="I36" s="575"/>
      <c r="J36" s="575"/>
      <c r="K36" s="575"/>
      <c r="L36" s="575"/>
      <c r="M36" s="575"/>
      <c r="N36" s="575"/>
      <c r="O36" s="575"/>
      <c r="P36" s="575"/>
      <c r="Q36" s="575"/>
      <c r="R36" s="575"/>
      <c r="S36" s="575"/>
      <c r="T36" s="575"/>
      <c r="U36" s="575"/>
      <c r="V36" s="575"/>
      <c r="W36" s="575"/>
      <c r="X36" s="575"/>
      <c r="Y36" s="575"/>
      <c r="Z36" s="575"/>
      <c r="AA36" s="575"/>
      <c r="AB36" s="575"/>
      <c r="AC36" s="575"/>
      <c r="AD36" s="576"/>
    </row>
    <row r="37" spans="1:30" ht="17.25" customHeight="1">
      <c r="A37" s="577"/>
      <c r="B37" s="578"/>
      <c r="C37" s="578"/>
      <c r="D37" s="578"/>
      <c r="E37" s="578"/>
      <c r="F37" s="578"/>
      <c r="G37" s="578"/>
      <c r="H37" s="578"/>
      <c r="I37" s="578"/>
      <c r="J37" s="578"/>
      <c r="K37" s="578"/>
      <c r="L37" s="578"/>
      <c r="M37" s="578"/>
      <c r="N37" s="578"/>
      <c r="O37" s="578"/>
      <c r="P37" s="578"/>
      <c r="Q37" s="578"/>
      <c r="R37" s="578"/>
      <c r="S37" s="578"/>
      <c r="T37" s="578"/>
      <c r="U37" s="578"/>
      <c r="V37" s="578"/>
      <c r="W37" s="578"/>
      <c r="X37" s="578"/>
      <c r="Y37" s="578"/>
      <c r="Z37" s="578"/>
      <c r="AA37" s="578"/>
      <c r="AB37" s="578"/>
      <c r="AC37" s="578"/>
      <c r="AD37" s="579"/>
    </row>
    <row r="38" spans="1:30" ht="13.5" customHeight="1"/>
    <row r="39" spans="1:30">
      <c r="A39" t="s">
        <v>207</v>
      </c>
    </row>
    <row r="40" spans="1:30">
      <c r="B40" t="s">
        <v>216</v>
      </c>
      <c r="R40" s="131">
        <v>2023</v>
      </c>
      <c r="S40" s="131"/>
      <c r="T40" t="s">
        <v>1</v>
      </c>
      <c r="U40" s="131">
        <v>6</v>
      </c>
      <c r="V40" s="131"/>
      <c r="W40" t="s">
        <v>2</v>
      </c>
    </row>
    <row r="41" spans="1:30">
      <c r="B41" t="s">
        <v>217</v>
      </c>
      <c r="R41" s="131">
        <v>2023</v>
      </c>
      <c r="S41" s="131"/>
      <c r="T41" t="s">
        <v>1</v>
      </c>
      <c r="U41" s="131">
        <v>7</v>
      </c>
      <c r="V41" s="131"/>
      <c r="W41" t="s">
        <v>2</v>
      </c>
    </row>
    <row r="42" spans="1:30">
      <c r="B42" t="s">
        <v>218</v>
      </c>
      <c r="R42" s="131">
        <v>2023</v>
      </c>
      <c r="S42" s="131"/>
      <c r="T42" t="s">
        <v>1</v>
      </c>
      <c r="U42" s="131">
        <v>8</v>
      </c>
      <c r="V42" s="131"/>
      <c r="W42" t="s">
        <v>2</v>
      </c>
    </row>
    <row r="43" spans="1:30">
      <c r="B43" t="s">
        <v>219</v>
      </c>
      <c r="R43" s="131">
        <v>2023</v>
      </c>
      <c r="S43" s="131"/>
      <c r="T43" t="s">
        <v>1</v>
      </c>
      <c r="U43" s="131">
        <v>9</v>
      </c>
      <c r="V43" s="131"/>
      <c r="W43" t="s">
        <v>2</v>
      </c>
    </row>
    <row r="44" spans="1:30">
      <c r="B44" t="s">
        <v>220</v>
      </c>
      <c r="R44" s="131">
        <v>2023</v>
      </c>
      <c r="S44" s="131"/>
      <c r="T44" t="s">
        <v>1</v>
      </c>
      <c r="U44" s="131">
        <v>12</v>
      </c>
      <c r="V44" s="131"/>
      <c r="W44" t="s">
        <v>2</v>
      </c>
    </row>
    <row r="45" spans="1:30" ht="15.95" customHeight="1"/>
    <row r="46" spans="1:30">
      <c r="A46" t="s">
        <v>212</v>
      </c>
    </row>
    <row r="47" spans="1:30">
      <c r="A47" s="228" t="s">
        <v>74</v>
      </c>
      <c r="B47" s="229"/>
      <c r="C47" s="229"/>
      <c r="D47" s="229"/>
      <c r="E47" s="229"/>
      <c r="F47" s="229"/>
      <c r="G47" s="230"/>
      <c r="AD47" s="14" t="s">
        <v>58</v>
      </c>
    </row>
    <row r="48" spans="1:30" ht="18.75" customHeight="1">
      <c r="A48" s="152" t="s">
        <v>59</v>
      </c>
      <c r="B48" s="152"/>
      <c r="C48" s="152"/>
      <c r="D48" s="152"/>
      <c r="E48" s="152"/>
      <c r="F48" s="152"/>
      <c r="G48" s="152" t="s">
        <v>60</v>
      </c>
      <c r="H48" s="152"/>
      <c r="I48" s="152"/>
      <c r="J48" s="152"/>
      <c r="K48" s="152"/>
      <c r="L48" s="152"/>
      <c r="M48" s="152"/>
      <c r="N48" s="154" t="s">
        <v>61</v>
      </c>
      <c r="O48" s="152"/>
      <c r="P48" s="152"/>
      <c r="Q48" s="152"/>
      <c r="R48" s="152"/>
      <c r="S48" s="152"/>
      <c r="T48" s="155" t="s">
        <v>62</v>
      </c>
      <c r="U48" s="155"/>
      <c r="V48" s="155"/>
      <c r="W48" s="152" t="s">
        <v>63</v>
      </c>
      <c r="X48" s="152"/>
      <c r="Y48" s="152"/>
      <c r="Z48" s="152"/>
      <c r="AA48" s="152"/>
      <c r="AB48" s="152"/>
      <c r="AC48" s="152"/>
      <c r="AD48" s="152"/>
    </row>
    <row r="49" spans="1:44">
      <c r="A49" s="153"/>
      <c r="B49" s="153"/>
      <c r="C49" s="153"/>
      <c r="D49" s="153"/>
      <c r="E49" s="153"/>
      <c r="F49" s="153"/>
      <c r="G49" s="153"/>
      <c r="H49" s="153"/>
      <c r="I49" s="153"/>
      <c r="J49" s="153"/>
      <c r="K49" s="153"/>
      <c r="L49" s="153"/>
      <c r="M49" s="153"/>
      <c r="N49" s="153"/>
      <c r="O49" s="153"/>
      <c r="P49" s="153"/>
      <c r="Q49" s="153"/>
      <c r="R49" s="153"/>
      <c r="S49" s="153"/>
      <c r="T49" s="156"/>
      <c r="U49" s="156"/>
      <c r="V49" s="156"/>
      <c r="W49" s="153"/>
      <c r="X49" s="153"/>
      <c r="Y49" s="153"/>
      <c r="Z49" s="153"/>
      <c r="AA49" s="153"/>
      <c r="AB49" s="153"/>
      <c r="AC49" s="153"/>
      <c r="AD49" s="153"/>
    </row>
    <row r="50" spans="1:44">
      <c r="A50" s="139" t="s">
        <v>64</v>
      </c>
      <c r="B50" s="139"/>
      <c r="C50" s="139"/>
      <c r="D50" s="139"/>
      <c r="E50" s="139"/>
      <c r="F50" s="139"/>
      <c r="G50" s="139" t="s">
        <v>65</v>
      </c>
      <c r="H50" s="139"/>
      <c r="I50" s="139"/>
      <c r="J50" s="139"/>
      <c r="K50" s="139"/>
      <c r="L50" s="139"/>
      <c r="M50" s="139"/>
      <c r="N50" s="139" t="s">
        <v>66</v>
      </c>
      <c r="O50" s="139"/>
      <c r="P50" s="139"/>
      <c r="Q50" s="139"/>
      <c r="R50" s="139"/>
      <c r="S50" s="139"/>
      <c r="T50" s="140" t="s">
        <v>67</v>
      </c>
      <c r="U50" s="140"/>
      <c r="V50" s="140"/>
      <c r="W50" s="141" t="s">
        <v>68</v>
      </c>
      <c r="X50" s="141"/>
      <c r="Y50" s="141"/>
      <c r="Z50" s="141"/>
      <c r="AA50" s="141"/>
      <c r="AB50" s="141"/>
      <c r="AC50" s="141"/>
      <c r="AD50" s="141"/>
    </row>
    <row r="51" spans="1:44" ht="12" customHeight="1">
      <c r="A51" s="142">
        <v>22000000</v>
      </c>
      <c r="B51" s="142"/>
      <c r="C51" s="142"/>
      <c r="D51" s="142"/>
      <c r="E51" s="142"/>
      <c r="F51" s="142"/>
      <c r="G51" s="216">
        <v>20000000</v>
      </c>
      <c r="H51" s="217"/>
      <c r="I51" s="217"/>
      <c r="J51" s="217"/>
      <c r="K51" s="217"/>
      <c r="L51" s="217"/>
      <c r="M51" s="218"/>
      <c r="N51" s="142"/>
      <c r="O51" s="142"/>
      <c r="P51" s="142"/>
      <c r="Q51" s="142"/>
      <c r="R51" s="142"/>
      <c r="S51" s="142"/>
      <c r="T51" s="143" t="s">
        <v>69</v>
      </c>
      <c r="U51" s="143"/>
      <c r="V51" s="144"/>
      <c r="W51" s="565">
        <f>IF(ROUNDDOWN((G51-N51)*2/3,-3)&gt;50000000,50000000,ROUNDDOWN((G51-N51)*2/3,-3))</f>
        <v>13333000</v>
      </c>
      <c r="X51" s="566"/>
      <c r="Y51" s="566"/>
      <c r="Z51" s="566"/>
      <c r="AA51" s="566"/>
      <c r="AB51" s="566"/>
      <c r="AC51" s="566"/>
      <c r="AD51" s="567"/>
      <c r="AE51" s="497" t="s">
        <v>221</v>
      </c>
    </row>
    <row r="52" spans="1:44" ht="12" customHeight="1">
      <c r="A52" s="142"/>
      <c r="B52" s="142"/>
      <c r="C52" s="142"/>
      <c r="D52" s="142"/>
      <c r="E52" s="142"/>
      <c r="F52" s="142"/>
      <c r="G52" s="219"/>
      <c r="H52" s="220"/>
      <c r="I52" s="220"/>
      <c r="J52" s="220"/>
      <c r="K52" s="220"/>
      <c r="L52" s="220"/>
      <c r="M52" s="221"/>
      <c r="N52" s="253"/>
      <c r="O52" s="253"/>
      <c r="P52" s="253"/>
      <c r="Q52" s="253"/>
      <c r="R52" s="253"/>
      <c r="S52" s="253"/>
      <c r="T52" s="143"/>
      <c r="U52" s="143"/>
      <c r="V52" s="144"/>
      <c r="W52" s="568"/>
      <c r="X52" s="569"/>
      <c r="Y52" s="569"/>
      <c r="Z52" s="569"/>
      <c r="AA52" s="569"/>
      <c r="AB52" s="569"/>
      <c r="AC52" s="569"/>
      <c r="AD52" s="570"/>
      <c r="AE52" s="497"/>
    </row>
    <row r="53" spans="1:44" ht="12" customHeight="1">
      <c r="A53" s="120"/>
      <c r="B53" s="120"/>
      <c r="C53" s="120"/>
      <c r="D53" s="120"/>
      <c r="E53" s="120"/>
      <c r="F53" s="120"/>
      <c r="G53" s="120"/>
      <c r="H53" s="120"/>
      <c r="I53" s="120"/>
      <c r="J53" s="120"/>
      <c r="K53" s="120"/>
      <c r="L53" s="120"/>
      <c r="M53" s="120"/>
      <c r="N53" s="481" t="s">
        <v>242</v>
      </c>
      <c r="O53" s="481"/>
      <c r="P53" s="481"/>
      <c r="Q53" s="481"/>
      <c r="R53" s="481"/>
      <c r="S53" s="481"/>
      <c r="T53" s="481"/>
      <c r="U53" s="481"/>
      <c r="V53" s="481"/>
      <c r="W53" s="482">
        <v>13333000</v>
      </c>
      <c r="X53" s="482"/>
      <c r="Y53" s="482"/>
      <c r="Z53" s="482"/>
      <c r="AA53" s="482"/>
      <c r="AB53" s="482"/>
      <c r="AC53" s="482"/>
      <c r="AD53" s="482"/>
      <c r="AE53" s="136" t="s">
        <v>214</v>
      </c>
    </row>
    <row r="54" spans="1:44" ht="12" customHeight="1" thickBot="1">
      <c r="A54" s="120"/>
      <c r="B54" s="120"/>
      <c r="C54" s="120"/>
      <c r="D54" s="120"/>
      <c r="E54" s="120"/>
      <c r="F54" s="120"/>
      <c r="G54" s="120"/>
      <c r="H54" s="120"/>
      <c r="I54" s="120"/>
      <c r="J54" s="120"/>
      <c r="K54" s="120"/>
      <c r="L54" s="120"/>
      <c r="M54" s="120"/>
      <c r="N54" s="481"/>
      <c r="O54" s="481"/>
      <c r="P54" s="481"/>
      <c r="Q54" s="481"/>
      <c r="R54" s="481"/>
      <c r="S54" s="481"/>
      <c r="T54" s="481"/>
      <c r="U54" s="481"/>
      <c r="V54" s="481"/>
      <c r="W54" s="483"/>
      <c r="X54" s="483"/>
      <c r="Y54" s="483"/>
      <c r="Z54" s="483"/>
      <c r="AA54" s="483"/>
      <c r="AB54" s="483"/>
      <c r="AC54" s="483"/>
      <c r="AD54" s="483"/>
      <c r="AE54" s="136"/>
    </row>
    <row r="55" spans="1:44" ht="12" customHeight="1">
      <c r="A55" s="120"/>
      <c r="B55" s="120"/>
      <c r="C55" s="120"/>
      <c r="D55" s="120"/>
      <c r="E55" s="120"/>
      <c r="F55" s="120"/>
      <c r="G55" s="120"/>
      <c r="H55" s="120"/>
      <c r="I55" s="120"/>
      <c r="J55" s="120"/>
      <c r="K55" s="120"/>
      <c r="L55" s="120"/>
      <c r="M55" s="120"/>
      <c r="N55" s="481" t="s">
        <v>215</v>
      </c>
      <c r="O55" s="481"/>
      <c r="P55" s="481"/>
      <c r="Q55" s="481"/>
      <c r="R55" s="481"/>
      <c r="S55" s="481"/>
      <c r="T55" s="481"/>
      <c r="U55" s="481"/>
      <c r="V55" s="484"/>
      <c r="W55" s="485">
        <v>13333000</v>
      </c>
      <c r="X55" s="486"/>
      <c r="Y55" s="486"/>
      <c r="Z55" s="486"/>
      <c r="AA55" s="486"/>
      <c r="AB55" s="486"/>
      <c r="AC55" s="486"/>
      <c r="AD55" s="487"/>
    </row>
    <row r="56" spans="1:44" ht="12" customHeight="1" thickBot="1">
      <c r="A56" s="120"/>
      <c r="B56" s="120"/>
      <c r="C56" s="120"/>
      <c r="D56" s="120"/>
      <c r="E56" s="120"/>
      <c r="F56" s="120"/>
      <c r="G56" s="120"/>
      <c r="H56" s="120"/>
      <c r="I56" s="120"/>
      <c r="J56" s="120"/>
      <c r="K56" s="120"/>
      <c r="L56" s="120"/>
      <c r="M56" s="120"/>
      <c r="N56" s="481"/>
      <c r="O56" s="481"/>
      <c r="P56" s="481"/>
      <c r="Q56" s="481"/>
      <c r="R56" s="481"/>
      <c r="S56" s="481"/>
      <c r="T56" s="481"/>
      <c r="U56" s="481"/>
      <c r="V56" s="484"/>
      <c r="W56" s="488"/>
      <c r="X56" s="489"/>
      <c r="Y56" s="489"/>
      <c r="Z56" s="489"/>
      <c r="AA56" s="489"/>
      <c r="AB56" s="489"/>
      <c r="AC56" s="489"/>
      <c r="AD56" s="490"/>
    </row>
    <row r="57" spans="1:44" ht="15.95" customHeight="1"/>
    <row r="58" spans="1:44" ht="18.75" customHeight="1">
      <c r="A58" s="228" t="s">
        <v>75</v>
      </c>
      <c r="B58" s="229"/>
      <c r="C58" s="229"/>
      <c r="D58" s="229"/>
      <c r="E58" s="229"/>
      <c r="F58" s="229"/>
      <c r="G58" s="230"/>
      <c r="X58" s="85"/>
      <c r="Y58" s="85"/>
      <c r="Z58" s="85"/>
      <c r="AA58" s="85"/>
      <c r="AB58" s="85"/>
      <c r="AC58" s="85"/>
      <c r="AD58" s="14" t="s">
        <v>58</v>
      </c>
      <c r="AF58" s="3"/>
      <c r="AG58" s="3"/>
      <c r="AH58" s="3"/>
      <c r="AI58" s="3"/>
      <c r="AJ58" s="3"/>
      <c r="AK58" s="3"/>
      <c r="AL58" s="3"/>
      <c r="AM58" s="3"/>
      <c r="AN58" s="3"/>
      <c r="AO58" s="3"/>
      <c r="AP58" s="3"/>
      <c r="AQ58" s="3"/>
      <c r="AR58" s="3"/>
    </row>
    <row r="59" spans="1:44" ht="18.75" customHeight="1">
      <c r="A59" s="561"/>
      <c r="B59" s="561"/>
      <c r="C59" s="561"/>
      <c r="D59" s="152" t="s">
        <v>59</v>
      </c>
      <c r="E59" s="152"/>
      <c r="F59" s="152"/>
      <c r="G59" s="152"/>
      <c r="H59" s="152"/>
      <c r="I59" s="152"/>
      <c r="J59" s="152" t="s">
        <v>60</v>
      </c>
      <c r="K59" s="152"/>
      <c r="L59" s="152"/>
      <c r="M59" s="152"/>
      <c r="N59" s="152"/>
      <c r="O59" s="152"/>
      <c r="P59" s="154" t="s">
        <v>61</v>
      </c>
      <c r="Q59" s="152"/>
      <c r="R59" s="152"/>
      <c r="S59" s="152"/>
      <c r="T59" s="152"/>
      <c r="U59" s="152"/>
      <c r="V59" s="155" t="s">
        <v>62</v>
      </c>
      <c r="W59" s="155"/>
      <c r="X59" s="155"/>
      <c r="Y59" s="152" t="s">
        <v>92</v>
      </c>
      <c r="Z59" s="152"/>
      <c r="AA59" s="152"/>
      <c r="AB59" s="152"/>
      <c r="AC59" s="152"/>
      <c r="AD59" s="152"/>
      <c r="AF59" s="3"/>
      <c r="AG59" s="3"/>
      <c r="AH59" s="3"/>
      <c r="AI59" s="3"/>
      <c r="AJ59" s="3"/>
      <c r="AK59" s="3"/>
      <c r="AL59" s="3"/>
      <c r="AM59" s="3"/>
      <c r="AN59" s="3"/>
      <c r="AO59" s="3"/>
      <c r="AP59" s="3"/>
      <c r="AQ59" s="3"/>
      <c r="AR59" s="3"/>
    </row>
    <row r="60" spans="1:44" ht="18.75" customHeight="1">
      <c r="A60" s="561"/>
      <c r="B60" s="561"/>
      <c r="C60" s="561"/>
      <c r="D60" s="153"/>
      <c r="E60" s="153"/>
      <c r="F60" s="153"/>
      <c r="G60" s="153"/>
      <c r="H60" s="153"/>
      <c r="I60" s="153"/>
      <c r="J60" s="153"/>
      <c r="K60" s="153"/>
      <c r="L60" s="153"/>
      <c r="M60" s="153"/>
      <c r="N60" s="153"/>
      <c r="O60" s="153"/>
      <c r="P60" s="153"/>
      <c r="Q60" s="153"/>
      <c r="R60" s="153"/>
      <c r="S60" s="153"/>
      <c r="T60" s="153"/>
      <c r="U60" s="153"/>
      <c r="V60" s="156"/>
      <c r="W60" s="562"/>
      <c r="X60" s="562"/>
      <c r="Y60" s="563"/>
      <c r="Z60" s="563"/>
      <c r="AA60" s="563"/>
      <c r="AB60" s="563"/>
      <c r="AC60" s="563"/>
      <c r="AD60" s="563"/>
      <c r="AF60" s="3"/>
      <c r="AG60" s="3"/>
      <c r="AH60" s="3"/>
      <c r="AI60" s="86"/>
      <c r="AJ60" s="86"/>
      <c r="AK60" s="86"/>
      <c r="AL60" s="86"/>
      <c r="AM60" s="86"/>
      <c r="AN60" s="3"/>
      <c r="AO60" s="3"/>
      <c r="AP60" s="3"/>
      <c r="AQ60" s="3"/>
      <c r="AR60" s="3"/>
    </row>
    <row r="61" spans="1:44">
      <c r="A61" s="561"/>
      <c r="B61" s="561"/>
      <c r="C61" s="561"/>
      <c r="D61" s="139" t="s">
        <v>64</v>
      </c>
      <c r="E61" s="139"/>
      <c r="F61" s="139"/>
      <c r="G61" s="139"/>
      <c r="H61" s="139"/>
      <c r="I61" s="139"/>
      <c r="J61" s="139" t="s">
        <v>65</v>
      </c>
      <c r="K61" s="139"/>
      <c r="L61" s="139"/>
      <c r="M61" s="139"/>
      <c r="N61" s="139"/>
      <c r="O61" s="139"/>
      <c r="P61" s="139" t="s">
        <v>66</v>
      </c>
      <c r="Q61" s="139"/>
      <c r="R61" s="139"/>
      <c r="S61" s="139"/>
      <c r="T61" s="139"/>
      <c r="U61" s="139"/>
      <c r="V61" s="140" t="s">
        <v>67</v>
      </c>
      <c r="W61" s="564"/>
      <c r="X61" s="564"/>
      <c r="Y61" s="556" t="s">
        <v>93</v>
      </c>
      <c r="Z61" s="556"/>
      <c r="AA61" s="556"/>
      <c r="AB61" s="556"/>
      <c r="AC61" s="556"/>
      <c r="AD61" s="556"/>
      <c r="AE61" s="87"/>
      <c r="AF61" s="87"/>
      <c r="AG61" s="3"/>
      <c r="AH61" s="3"/>
      <c r="AI61" s="86"/>
      <c r="AJ61" s="86"/>
      <c r="AK61" s="86"/>
      <c r="AL61" s="86"/>
      <c r="AM61" s="86"/>
      <c r="AN61" s="3"/>
      <c r="AO61" s="3"/>
      <c r="AP61" s="3"/>
      <c r="AQ61" s="3"/>
      <c r="AR61" s="3"/>
    </row>
    <row r="62" spans="1:44" ht="12" customHeight="1">
      <c r="A62" s="557" t="s">
        <v>237</v>
      </c>
      <c r="B62" s="558"/>
      <c r="C62" s="558"/>
      <c r="D62" s="142"/>
      <c r="E62" s="142"/>
      <c r="F62" s="142"/>
      <c r="G62" s="142"/>
      <c r="H62" s="142"/>
      <c r="I62" s="142"/>
      <c r="J62" s="142"/>
      <c r="K62" s="142"/>
      <c r="L62" s="142"/>
      <c r="M62" s="142"/>
      <c r="N62" s="142"/>
      <c r="O62" s="142"/>
      <c r="P62" s="142"/>
      <c r="Q62" s="142"/>
      <c r="R62" s="142"/>
      <c r="S62" s="142"/>
      <c r="T62" s="142"/>
      <c r="U62" s="142"/>
      <c r="V62" s="143" t="s">
        <v>69</v>
      </c>
      <c r="W62" s="143"/>
      <c r="X62" s="144"/>
      <c r="Y62" s="559">
        <f>IF(ROUNDDOWN((J62-P62)*2/3,-3)&gt;70000000,70000000,ROUNDDOWN((J62-P62)*2/3,-3))</f>
        <v>0</v>
      </c>
      <c r="Z62" s="559"/>
      <c r="AA62" s="559"/>
      <c r="AB62" s="559"/>
      <c r="AC62" s="559"/>
      <c r="AD62" s="559"/>
      <c r="AF62" s="3"/>
      <c r="AG62" s="3"/>
      <c r="AH62" s="3"/>
      <c r="AI62" s="87"/>
      <c r="AJ62" s="87"/>
      <c r="AK62" s="87"/>
      <c r="AL62" s="87"/>
      <c r="AM62" s="87"/>
      <c r="AN62" s="3"/>
      <c r="AO62" s="3"/>
      <c r="AP62" s="3"/>
      <c r="AQ62" s="3"/>
      <c r="AR62" s="3"/>
    </row>
    <row r="63" spans="1:44" ht="12" customHeight="1">
      <c r="A63" s="557"/>
      <c r="B63" s="558"/>
      <c r="C63" s="558"/>
      <c r="D63" s="253"/>
      <c r="E63" s="253"/>
      <c r="F63" s="253"/>
      <c r="G63" s="253"/>
      <c r="H63" s="253"/>
      <c r="I63" s="253"/>
      <c r="J63" s="253"/>
      <c r="K63" s="253"/>
      <c r="L63" s="253"/>
      <c r="M63" s="253"/>
      <c r="N63" s="253"/>
      <c r="O63" s="253"/>
      <c r="P63" s="253"/>
      <c r="Q63" s="253"/>
      <c r="R63" s="253"/>
      <c r="S63" s="253"/>
      <c r="T63" s="253"/>
      <c r="U63" s="253"/>
      <c r="V63" s="143"/>
      <c r="W63" s="143"/>
      <c r="X63" s="144"/>
      <c r="Y63" s="560"/>
      <c r="Z63" s="560"/>
      <c r="AA63" s="560"/>
      <c r="AB63" s="560"/>
      <c r="AC63" s="560"/>
      <c r="AD63" s="560"/>
      <c r="AF63" s="3"/>
      <c r="AG63" s="3"/>
      <c r="AH63" s="3"/>
      <c r="AI63" s="87"/>
      <c r="AJ63" s="87"/>
      <c r="AK63" s="87"/>
      <c r="AL63" s="87"/>
      <c r="AM63" s="87"/>
      <c r="AN63" s="3"/>
      <c r="AO63" s="3"/>
      <c r="AP63" s="3"/>
      <c r="AQ63" s="3"/>
      <c r="AR63" s="3"/>
    </row>
    <row r="64" spans="1:44" ht="12" customHeight="1">
      <c r="A64" s="557"/>
      <c r="B64" s="558"/>
      <c r="C64" s="558"/>
      <c r="D64" s="265">
        <v>88000000</v>
      </c>
      <c r="E64" s="265"/>
      <c r="F64" s="265"/>
      <c r="G64" s="265"/>
      <c r="H64" s="265"/>
      <c r="I64" s="265"/>
      <c r="J64" s="265">
        <v>80000000</v>
      </c>
      <c r="K64" s="265"/>
      <c r="L64" s="265"/>
      <c r="M64" s="265"/>
      <c r="N64" s="265"/>
      <c r="O64" s="265"/>
      <c r="P64" s="265"/>
      <c r="Q64" s="265"/>
      <c r="R64" s="265"/>
      <c r="S64" s="265"/>
      <c r="T64" s="265"/>
      <c r="U64" s="265"/>
      <c r="V64" s="266" t="s">
        <v>282</v>
      </c>
      <c r="W64" s="143"/>
      <c r="X64" s="144"/>
      <c r="Y64" s="544">
        <f>IF(ROUNDDOWN((J64-P64)*3/4,-3)&gt;80000000,80000000,ROUNDDOWN((J64-P64)*3/4,-3))</f>
        <v>60000000</v>
      </c>
      <c r="Z64" s="544"/>
      <c r="AA64" s="544"/>
      <c r="AB64" s="544"/>
      <c r="AC64" s="544"/>
      <c r="AD64" s="544"/>
      <c r="AF64" s="3"/>
      <c r="AG64" s="3"/>
      <c r="AH64" s="3"/>
      <c r="AI64" s="87"/>
      <c r="AJ64" s="87"/>
      <c r="AK64" s="87"/>
      <c r="AL64" s="87"/>
      <c r="AM64" s="87"/>
      <c r="AN64" s="3"/>
      <c r="AO64" s="3"/>
      <c r="AP64" s="3"/>
      <c r="AQ64" s="3"/>
      <c r="AR64" s="3"/>
    </row>
    <row r="65" spans="1:44" ht="12" customHeight="1">
      <c r="A65" s="558"/>
      <c r="B65" s="558"/>
      <c r="C65" s="558"/>
      <c r="D65" s="142"/>
      <c r="E65" s="142"/>
      <c r="F65" s="142"/>
      <c r="G65" s="142"/>
      <c r="H65" s="142"/>
      <c r="I65" s="142"/>
      <c r="J65" s="142"/>
      <c r="K65" s="142"/>
      <c r="L65" s="142"/>
      <c r="M65" s="142"/>
      <c r="N65" s="142"/>
      <c r="O65" s="142"/>
      <c r="P65" s="142"/>
      <c r="Q65" s="142"/>
      <c r="R65" s="142"/>
      <c r="S65" s="142"/>
      <c r="T65" s="142"/>
      <c r="U65" s="142"/>
      <c r="V65" s="143"/>
      <c r="W65" s="143"/>
      <c r="X65" s="144"/>
      <c r="Y65" s="554"/>
      <c r="Z65" s="554"/>
      <c r="AA65" s="554"/>
      <c r="AB65" s="554"/>
      <c r="AC65" s="554"/>
      <c r="AD65" s="554"/>
      <c r="AF65" s="3"/>
      <c r="AG65" s="3"/>
      <c r="AH65" s="3"/>
      <c r="AI65" s="3"/>
      <c r="AJ65" s="3"/>
      <c r="AK65" s="3"/>
      <c r="AL65" s="3"/>
      <c r="AM65" s="3"/>
      <c r="AN65" s="3"/>
      <c r="AO65" s="3"/>
      <c r="AP65" s="3"/>
      <c r="AQ65" s="3"/>
      <c r="AR65" s="3"/>
    </row>
    <row r="66" spans="1:44" ht="12" customHeight="1">
      <c r="A66" s="555" t="s">
        <v>281</v>
      </c>
      <c r="B66" s="154"/>
      <c r="C66" s="154"/>
      <c r="D66" s="142">
        <v>550000</v>
      </c>
      <c r="E66" s="142"/>
      <c r="F66" s="142"/>
      <c r="G66" s="142"/>
      <c r="H66" s="142"/>
      <c r="I66" s="142"/>
      <c r="J66" s="142">
        <v>500000</v>
      </c>
      <c r="K66" s="142"/>
      <c r="L66" s="142"/>
      <c r="M66" s="142"/>
      <c r="N66" s="142"/>
      <c r="O66" s="142"/>
      <c r="P66" s="142"/>
      <c r="Q66" s="142"/>
      <c r="R66" s="142"/>
      <c r="S66" s="142"/>
      <c r="T66" s="142"/>
      <c r="U66" s="142"/>
      <c r="V66" s="143" t="s">
        <v>69</v>
      </c>
      <c r="W66" s="143"/>
      <c r="X66" s="144"/>
      <c r="Y66" s="554">
        <f>IF(ROUNDDOWN((J66-P66)*2/3,-3)&gt;70000000,70000000,ROUNDDOWN((J66-P66)*2/3,-3))</f>
        <v>333000</v>
      </c>
      <c r="Z66" s="554"/>
      <c r="AA66" s="554"/>
      <c r="AB66" s="554"/>
      <c r="AC66" s="554"/>
      <c r="AD66" s="554"/>
      <c r="AF66" s="3"/>
      <c r="AG66" s="3"/>
      <c r="AH66" s="3"/>
      <c r="AI66" s="3"/>
      <c r="AJ66" s="3"/>
      <c r="AK66" s="3"/>
      <c r="AL66" s="3"/>
      <c r="AM66" s="3"/>
      <c r="AN66" s="3"/>
      <c r="AO66" s="3"/>
      <c r="AP66" s="3"/>
      <c r="AQ66" s="3"/>
      <c r="AR66" s="3"/>
    </row>
    <row r="67" spans="1:44" ht="12" customHeight="1">
      <c r="A67" s="555"/>
      <c r="B67" s="154"/>
      <c r="C67" s="154"/>
      <c r="D67" s="253"/>
      <c r="E67" s="253"/>
      <c r="F67" s="253"/>
      <c r="G67" s="253"/>
      <c r="H67" s="253"/>
      <c r="I67" s="253"/>
      <c r="J67" s="253"/>
      <c r="K67" s="253"/>
      <c r="L67" s="253"/>
      <c r="M67" s="253"/>
      <c r="N67" s="253"/>
      <c r="O67" s="253"/>
      <c r="P67" s="253"/>
      <c r="Q67" s="253"/>
      <c r="R67" s="253"/>
      <c r="S67" s="253"/>
      <c r="T67" s="253"/>
      <c r="U67" s="253"/>
      <c r="V67" s="143"/>
      <c r="W67" s="143"/>
      <c r="X67" s="144"/>
      <c r="Y67" s="545"/>
      <c r="Z67" s="545"/>
      <c r="AA67" s="545"/>
      <c r="AB67" s="545"/>
      <c r="AC67" s="545"/>
      <c r="AD67" s="545"/>
      <c r="AF67" s="3"/>
      <c r="AG67" s="3"/>
      <c r="AH67" s="3"/>
      <c r="AI67" s="3"/>
      <c r="AJ67" s="3"/>
      <c r="AK67" s="3"/>
      <c r="AL67" s="3"/>
      <c r="AM67" s="3"/>
      <c r="AN67" s="3"/>
      <c r="AO67" s="3"/>
      <c r="AP67" s="3"/>
      <c r="AQ67" s="3"/>
      <c r="AR67" s="3"/>
    </row>
    <row r="68" spans="1:44" ht="12" customHeight="1">
      <c r="A68" s="555"/>
      <c r="B68" s="154"/>
      <c r="C68" s="154"/>
      <c r="D68" s="265">
        <v>11000000</v>
      </c>
      <c r="E68" s="265"/>
      <c r="F68" s="265"/>
      <c r="G68" s="265"/>
      <c r="H68" s="265"/>
      <c r="I68" s="265"/>
      <c r="J68" s="265">
        <v>10000000</v>
      </c>
      <c r="K68" s="265"/>
      <c r="L68" s="265"/>
      <c r="M68" s="265"/>
      <c r="N68" s="265"/>
      <c r="O68" s="265"/>
      <c r="P68" s="265"/>
      <c r="Q68" s="265"/>
      <c r="R68" s="265"/>
      <c r="S68" s="265"/>
      <c r="T68" s="265"/>
      <c r="U68" s="265"/>
      <c r="V68" s="266" t="s">
        <v>282</v>
      </c>
      <c r="W68" s="143"/>
      <c r="X68" s="144"/>
      <c r="Y68" s="544">
        <f>IF(ROUNDDOWN((J68-P68)*3/4,-3)&gt;80000000,80000000,ROUNDDOWN((J68-P68)*3/4,-3))</f>
        <v>7500000</v>
      </c>
      <c r="Z68" s="544"/>
      <c r="AA68" s="544"/>
      <c r="AB68" s="544"/>
      <c r="AC68" s="544"/>
      <c r="AD68" s="544"/>
      <c r="AF68" s="3"/>
      <c r="AG68" s="3"/>
      <c r="AH68" s="3"/>
      <c r="AI68" s="3"/>
      <c r="AJ68" s="3"/>
      <c r="AK68" s="3"/>
      <c r="AL68" s="3"/>
      <c r="AM68" s="3"/>
      <c r="AN68" s="3"/>
      <c r="AO68" s="3"/>
      <c r="AP68" s="3"/>
      <c r="AQ68" s="3"/>
      <c r="AR68" s="3"/>
    </row>
    <row r="69" spans="1:44" ht="12" customHeight="1">
      <c r="A69" s="546"/>
      <c r="B69" s="546"/>
      <c r="C69" s="546"/>
      <c r="D69" s="253"/>
      <c r="E69" s="253"/>
      <c r="F69" s="253"/>
      <c r="G69" s="253"/>
      <c r="H69" s="253"/>
      <c r="I69" s="253"/>
      <c r="J69" s="253"/>
      <c r="K69" s="253"/>
      <c r="L69" s="253"/>
      <c r="M69" s="253"/>
      <c r="N69" s="253"/>
      <c r="O69" s="253"/>
      <c r="P69" s="253"/>
      <c r="Q69" s="253"/>
      <c r="R69" s="253"/>
      <c r="S69" s="253"/>
      <c r="T69" s="253"/>
      <c r="U69" s="253"/>
      <c r="V69" s="143"/>
      <c r="W69" s="143"/>
      <c r="X69" s="144"/>
      <c r="Y69" s="545"/>
      <c r="Z69" s="545"/>
      <c r="AA69" s="545"/>
      <c r="AB69" s="545"/>
      <c r="AC69" s="545"/>
      <c r="AD69" s="545"/>
      <c r="AR69" s="88"/>
    </row>
    <row r="70" spans="1:44" ht="12" customHeight="1">
      <c r="A70" s="546" t="s">
        <v>94</v>
      </c>
      <c r="B70" s="546"/>
      <c r="C70" s="546"/>
      <c r="D70" s="203">
        <f>SUM(D62:I69)</f>
        <v>99550000</v>
      </c>
      <c r="E70" s="203"/>
      <c r="F70" s="203"/>
      <c r="G70" s="203"/>
      <c r="H70" s="203"/>
      <c r="I70" s="203"/>
      <c r="J70" s="203">
        <f>SUM(J62:O69)</f>
        <v>90500000</v>
      </c>
      <c r="K70" s="203"/>
      <c r="L70" s="203"/>
      <c r="M70" s="203"/>
      <c r="N70" s="203"/>
      <c r="O70" s="203"/>
      <c r="P70" s="203">
        <f>SUM(P62:U69)</f>
        <v>0</v>
      </c>
      <c r="Q70" s="203"/>
      <c r="R70" s="203"/>
      <c r="S70" s="203"/>
      <c r="T70" s="203"/>
      <c r="U70" s="203"/>
      <c r="V70" s="205" t="s">
        <v>95</v>
      </c>
      <c r="W70" s="205"/>
      <c r="X70" s="206"/>
      <c r="Y70" s="548">
        <f>IF(ROUNDDOWN(SUM(Y62:AD69),-3)&gt;80000000,80000000,ROUNDDOWN(SUM(Y62:AD69),-3))</f>
        <v>67833000</v>
      </c>
      <c r="Z70" s="549"/>
      <c r="AA70" s="549"/>
      <c r="AB70" s="549"/>
      <c r="AC70" s="549"/>
      <c r="AD70" s="550"/>
      <c r="AE70" s="497" t="s">
        <v>221</v>
      </c>
    </row>
    <row r="71" spans="1:44" ht="12" customHeight="1">
      <c r="A71" s="547"/>
      <c r="B71" s="547"/>
      <c r="C71" s="547"/>
      <c r="D71" s="204"/>
      <c r="E71" s="204"/>
      <c r="F71" s="204"/>
      <c r="G71" s="204"/>
      <c r="H71" s="204"/>
      <c r="I71" s="204"/>
      <c r="J71" s="204"/>
      <c r="K71" s="204"/>
      <c r="L71" s="204"/>
      <c r="M71" s="204"/>
      <c r="N71" s="204"/>
      <c r="O71" s="204"/>
      <c r="P71" s="204"/>
      <c r="Q71" s="204"/>
      <c r="R71" s="204"/>
      <c r="S71" s="204"/>
      <c r="T71" s="204"/>
      <c r="U71" s="204"/>
      <c r="V71" s="207"/>
      <c r="W71" s="207"/>
      <c r="X71" s="208"/>
      <c r="Y71" s="551"/>
      <c r="Z71" s="552"/>
      <c r="AA71" s="552"/>
      <c r="AB71" s="552"/>
      <c r="AC71" s="552"/>
      <c r="AD71" s="553"/>
      <c r="AE71" s="497"/>
    </row>
    <row r="72" spans="1:44" ht="12" customHeight="1">
      <c r="A72" s="129" t="s">
        <v>279</v>
      </c>
      <c r="B72" s="120"/>
      <c r="C72" s="120"/>
      <c r="D72" s="120"/>
      <c r="E72" s="120"/>
      <c r="F72" s="120"/>
      <c r="G72" s="120"/>
      <c r="H72" s="120"/>
      <c r="I72" s="120"/>
      <c r="J72" s="120"/>
      <c r="K72" s="120"/>
      <c r="L72" s="120"/>
      <c r="M72" s="120"/>
      <c r="N72" s="113"/>
      <c r="O72" s="122"/>
      <c r="P72" s="484" t="s">
        <v>213</v>
      </c>
      <c r="Q72" s="531"/>
      <c r="R72" s="531"/>
      <c r="S72" s="531"/>
      <c r="T72" s="531"/>
      <c r="U72" s="531"/>
      <c r="V72" s="531"/>
      <c r="W72" s="531"/>
      <c r="X72" s="532"/>
      <c r="Y72" s="533">
        <v>67833000</v>
      </c>
      <c r="Z72" s="534"/>
      <c r="AA72" s="534"/>
      <c r="AB72" s="534"/>
      <c r="AC72" s="534"/>
      <c r="AD72" s="535"/>
      <c r="AE72" s="136" t="s">
        <v>214</v>
      </c>
    </row>
    <row r="73" spans="1:44" ht="12" customHeight="1" thickBot="1">
      <c r="A73" s="120"/>
      <c r="B73" s="120"/>
      <c r="C73" s="120"/>
      <c r="D73" s="120"/>
      <c r="E73" s="120"/>
      <c r="F73" s="120"/>
      <c r="G73" s="120"/>
      <c r="H73" s="120"/>
      <c r="I73" s="120"/>
      <c r="J73" s="120"/>
      <c r="K73" s="120"/>
      <c r="L73" s="120"/>
      <c r="M73" s="120"/>
      <c r="N73" s="123"/>
      <c r="O73" s="123"/>
      <c r="P73" s="484"/>
      <c r="Q73" s="531"/>
      <c r="R73" s="531"/>
      <c r="S73" s="531"/>
      <c r="T73" s="531"/>
      <c r="U73" s="531"/>
      <c r="V73" s="531"/>
      <c r="W73" s="531"/>
      <c r="X73" s="532"/>
      <c r="Y73" s="533"/>
      <c r="Z73" s="534"/>
      <c r="AA73" s="534"/>
      <c r="AB73" s="534"/>
      <c r="AC73" s="534"/>
      <c r="AD73" s="535"/>
      <c r="AE73" s="136"/>
    </row>
    <row r="74" spans="1:44" ht="12" customHeight="1">
      <c r="A74" s="120"/>
      <c r="B74" s="120"/>
      <c r="C74" s="120"/>
      <c r="D74" s="120"/>
      <c r="E74" s="120"/>
      <c r="F74" s="120"/>
      <c r="G74" s="120"/>
      <c r="H74" s="120"/>
      <c r="I74" s="120"/>
      <c r="J74" s="120"/>
      <c r="K74" s="120"/>
      <c r="L74" s="120"/>
      <c r="M74" s="120"/>
      <c r="N74" s="124"/>
      <c r="O74" s="123"/>
      <c r="P74" s="536" t="s">
        <v>215</v>
      </c>
      <c r="Q74" s="537"/>
      <c r="R74" s="537"/>
      <c r="S74" s="537"/>
      <c r="T74" s="537"/>
      <c r="U74" s="537"/>
      <c r="V74" s="537"/>
      <c r="W74" s="537"/>
      <c r="X74" s="537"/>
      <c r="Y74" s="538">
        <v>67833000</v>
      </c>
      <c r="Z74" s="539"/>
      <c r="AA74" s="539"/>
      <c r="AB74" s="539"/>
      <c r="AC74" s="539"/>
      <c r="AD74" s="540"/>
    </row>
    <row r="75" spans="1:44" ht="12" customHeight="1" thickBot="1">
      <c r="A75" s="120"/>
      <c r="B75" s="120"/>
      <c r="C75" s="120"/>
      <c r="D75" s="120"/>
      <c r="E75" s="120"/>
      <c r="F75" s="120"/>
      <c r="G75" s="120"/>
      <c r="H75" s="120"/>
      <c r="I75" s="120"/>
      <c r="J75" s="120"/>
      <c r="K75" s="120"/>
      <c r="L75" s="120"/>
      <c r="M75" s="120"/>
      <c r="N75" s="123"/>
      <c r="O75" s="123"/>
      <c r="P75" s="536"/>
      <c r="Q75" s="537"/>
      <c r="R75" s="537"/>
      <c r="S75" s="537"/>
      <c r="T75" s="537"/>
      <c r="U75" s="537"/>
      <c r="V75" s="537"/>
      <c r="W75" s="537"/>
      <c r="X75" s="537"/>
      <c r="Y75" s="541"/>
      <c r="Z75" s="542"/>
      <c r="AA75" s="542"/>
      <c r="AB75" s="542"/>
      <c r="AC75" s="542"/>
      <c r="AD75" s="543"/>
    </row>
    <row r="76" spans="1:44" ht="15.95" customHeight="1">
      <c r="A76" s="103"/>
      <c r="B76" s="103"/>
      <c r="C76" s="103"/>
      <c r="D76" s="28"/>
      <c r="E76" s="28"/>
      <c r="F76" s="28"/>
      <c r="G76" s="28"/>
      <c r="H76" s="28"/>
      <c r="I76" s="28"/>
      <c r="J76" s="28"/>
      <c r="K76" s="28"/>
      <c r="L76" s="28"/>
      <c r="M76" s="28"/>
      <c r="N76" s="28"/>
      <c r="O76" s="28"/>
      <c r="P76" s="28"/>
      <c r="Q76" s="28"/>
      <c r="R76" s="28"/>
      <c r="S76" s="28"/>
      <c r="T76" s="28"/>
      <c r="U76" s="28"/>
      <c r="V76" s="28"/>
      <c r="W76" s="28"/>
      <c r="X76" s="28"/>
      <c r="Y76" s="113"/>
      <c r="Z76" s="113"/>
      <c r="AA76" s="113"/>
      <c r="AB76" s="113"/>
      <c r="AC76" s="113"/>
      <c r="AD76" s="113"/>
    </row>
    <row r="77" spans="1:44" s="28" customFormat="1">
      <c r="A77" s="193" t="s">
        <v>96</v>
      </c>
      <c r="B77" s="194"/>
      <c r="C77" s="194"/>
      <c r="D77" s="194"/>
      <c r="E77" s="194"/>
      <c r="F77" s="194"/>
      <c r="G77" s="195"/>
      <c r="AD77" s="30" t="s">
        <v>58</v>
      </c>
    </row>
    <row r="78" spans="1:44" s="28" customFormat="1" ht="18.75" customHeight="1">
      <c r="A78" s="196" t="s">
        <v>59</v>
      </c>
      <c r="B78" s="196"/>
      <c r="C78" s="196"/>
      <c r="D78" s="196"/>
      <c r="E78" s="196"/>
      <c r="F78" s="196"/>
      <c r="G78" s="196" t="s">
        <v>60</v>
      </c>
      <c r="H78" s="196"/>
      <c r="I78" s="196"/>
      <c r="J78" s="196"/>
      <c r="K78" s="196"/>
      <c r="L78" s="196"/>
      <c r="M78" s="196"/>
      <c r="N78" s="198" t="s">
        <v>61</v>
      </c>
      <c r="O78" s="196"/>
      <c r="P78" s="196"/>
      <c r="Q78" s="196"/>
      <c r="R78" s="196"/>
      <c r="S78" s="196"/>
      <c r="T78" s="199" t="s">
        <v>62</v>
      </c>
      <c r="U78" s="199"/>
      <c r="V78" s="199"/>
      <c r="W78" s="196" t="s">
        <v>63</v>
      </c>
      <c r="X78" s="196"/>
      <c r="Y78" s="196"/>
      <c r="Z78" s="196"/>
      <c r="AA78" s="196"/>
      <c r="AB78" s="196"/>
      <c r="AC78" s="196"/>
      <c r="AD78" s="196"/>
    </row>
    <row r="79" spans="1:44" s="28" customFormat="1">
      <c r="A79" s="197"/>
      <c r="B79" s="197"/>
      <c r="C79" s="197"/>
      <c r="D79" s="197"/>
      <c r="E79" s="197"/>
      <c r="F79" s="197"/>
      <c r="G79" s="197"/>
      <c r="H79" s="197"/>
      <c r="I79" s="197"/>
      <c r="J79" s="197"/>
      <c r="K79" s="197"/>
      <c r="L79" s="197"/>
      <c r="M79" s="197"/>
      <c r="N79" s="197"/>
      <c r="O79" s="197"/>
      <c r="P79" s="197"/>
      <c r="Q79" s="197"/>
      <c r="R79" s="197"/>
      <c r="S79" s="197"/>
      <c r="T79" s="200"/>
      <c r="U79" s="200"/>
      <c r="V79" s="200"/>
      <c r="W79" s="197"/>
      <c r="X79" s="197"/>
      <c r="Y79" s="197"/>
      <c r="Z79" s="197"/>
      <c r="AA79" s="197"/>
      <c r="AB79" s="197"/>
      <c r="AC79" s="197"/>
      <c r="AD79" s="197"/>
    </row>
    <row r="80" spans="1:44" s="28" customFormat="1">
      <c r="A80" s="185" t="s">
        <v>64</v>
      </c>
      <c r="B80" s="185"/>
      <c r="C80" s="185"/>
      <c r="D80" s="185"/>
      <c r="E80" s="185"/>
      <c r="F80" s="185"/>
      <c r="G80" s="185" t="s">
        <v>65</v>
      </c>
      <c r="H80" s="185"/>
      <c r="I80" s="185"/>
      <c r="J80" s="185"/>
      <c r="K80" s="185"/>
      <c r="L80" s="185"/>
      <c r="M80" s="185"/>
      <c r="N80" s="185" t="s">
        <v>66</v>
      </c>
      <c r="O80" s="185"/>
      <c r="P80" s="185"/>
      <c r="Q80" s="185"/>
      <c r="R80" s="185"/>
      <c r="S80" s="185"/>
      <c r="T80" s="185" t="s">
        <v>67</v>
      </c>
      <c r="U80" s="185"/>
      <c r="V80" s="185"/>
      <c r="W80" s="186" t="s">
        <v>68</v>
      </c>
      <c r="X80" s="186"/>
      <c r="Y80" s="186"/>
      <c r="Z80" s="186"/>
      <c r="AA80" s="186"/>
      <c r="AB80" s="186"/>
      <c r="AC80" s="186"/>
      <c r="AD80" s="186"/>
    </row>
    <row r="81" spans="1:31" s="28" customFormat="1" ht="12" customHeight="1">
      <c r="A81" s="142">
        <v>110000</v>
      </c>
      <c r="B81" s="142"/>
      <c r="C81" s="142"/>
      <c r="D81" s="142"/>
      <c r="E81" s="142"/>
      <c r="F81" s="142"/>
      <c r="G81" s="142">
        <v>100000</v>
      </c>
      <c r="H81" s="142"/>
      <c r="I81" s="142"/>
      <c r="J81" s="142"/>
      <c r="K81" s="142"/>
      <c r="L81" s="142"/>
      <c r="M81" s="142"/>
      <c r="N81" s="142"/>
      <c r="O81" s="142"/>
      <c r="P81" s="142"/>
      <c r="Q81" s="142"/>
      <c r="R81" s="142"/>
      <c r="S81" s="142"/>
      <c r="T81" s="143" t="s">
        <v>69</v>
      </c>
      <c r="U81" s="143"/>
      <c r="V81" s="144"/>
      <c r="W81" s="491">
        <f>IF(ROUNDDOWN((G81-N81)*2/3,-3)&gt;900000,900000,ROUNDDOWN((G81-N81)*2/3,-3))</f>
        <v>66000</v>
      </c>
      <c r="X81" s="492"/>
      <c r="Y81" s="492"/>
      <c r="Z81" s="492"/>
      <c r="AA81" s="492"/>
      <c r="AB81" s="492"/>
      <c r="AC81" s="492"/>
      <c r="AD81" s="493"/>
      <c r="AE81" s="497" t="s">
        <v>221</v>
      </c>
    </row>
    <row r="82" spans="1:31" s="28" customFormat="1" ht="12" customHeight="1">
      <c r="A82" s="142"/>
      <c r="B82" s="142"/>
      <c r="C82" s="142"/>
      <c r="D82" s="142"/>
      <c r="E82" s="142"/>
      <c r="F82" s="142"/>
      <c r="G82" s="142"/>
      <c r="H82" s="142"/>
      <c r="I82" s="142"/>
      <c r="J82" s="142"/>
      <c r="K82" s="142"/>
      <c r="L82" s="142"/>
      <c r="M82" s="142"/>
      <c r="N82" s="142"/>
      <c r="O82" s="142"/>
      <c r="P82" s="142"/>
      <c r="Q82" s="142"/>
      <c r="R82" s="142"/>
      <c r="S82" s="142"/>
      <c r="T82" s="143"/>
      <c r="U82" s="143"/>
      <c r="V82" s="144"/>
      <c r="W82" s="494"/>
      <c r="X82" s="495"/>
      <c r="Y82" s="495"/>
      <c r="Z82" s="495"/>
      <c r="AA82" s="495"/>
      <c r="AB82" s="495"/>
      <c r="AC82" s="495"/>
      <c r="AD82" s="496"/>
      <c r="AE82" s="497"/>
    </row>
    <row r="83" spans="1:31" ht="12" customHeight="1">
      <c r="A83" s="120"/>
      <c r="B83" s="120"/>
      <c r="C83" s="120"/>
      <c r="D83" s="120"/>
      <c r="E83" s="120"/>
      <c r="F83" s="120"/>
      <c r="G83" s="120"/>
      <c r="H83" s="120"/>
      <c r="I83" s="120"/>
      <c r="J83" s="120"/>
      <c r="K83" s="120"/>
      <c r="L83" s="120"/>
      <c r="M83" s="120"/>
      <c r="N83" s="481" t="s">
        <v>213</v>
      </c>
      <c r="O83" s="481"/>
      <c r="P83" s="481"/>
      <c r="Q83" s="481"/>
      <c r="R83" s="481"/>
      <c r="S83" s="481"/>
      <c r="T83" s="481"/>
      <c r="U83" s="481"/>
      <c r="V83" s="481"/>
      <c r="W83" s="482">
        <v>66000</v>
      </c>
      <c r="X83" s="482"/>
      <c r="Y83" s="482"/>
      <c r="Z83" s="482"/>
      <c r="AA83" s="482"/>
      <c r="AB83" s="482"/>
      <c r="AC83" s="482"/>
      <c r="AD83" s="482"/>
      <c r="AE83" s="136" t="s">
        <v>214</v>
      </c>
    </row>
    <row r="84" spans="1:31" ht="12" customHeight="1" thickBot="1">
      <c r="A84" s="120"/>
      <c r="B84" s="120"/>
      <c r="C84" s="120"/>
      <c r="D84" s="120"/>
      <c r="E84" s="120"/>
      <c r="F84" s="120"/>
      <c r="G84" s="120"/>
      <c r="H84" s="120"/>
      <c r="I84" s="120"/>
      <c r="J84" s="120"/>
      <c r="K84" s="120"/>
      <c r="L84" s="120"/>
      <c r="M84" s="120"/>
      <c r="N84" s="481"/>
      <c r="O84" s="481"/>
      <c r="P84" s="481"/>
      <c r="Q84" s="481"/>
      <c r="R84" s="481"/>
      <c r="S84" s="481"/>
      <c r="T84" s="481"/>
      <c r="U84" s="481"/>
      <c r="V84" s="481"/>
      <c r="W84" s="483"/>
      <c r="X84" s="483"/>
      <c r="Y84" s="483"/>
      <c r="Z84" s="483"/>
      <c r="AA84" s="483"/>
      <c r="AB84" s="483"/>
      <c r="AC84" s="483"/>
      <c r="AD84" s="483"/>
      <c r="AE84" s="136"/>
    </row>
    <row r="85" spans="1:31" ht="12" customHeight="1">
      <c r="A85" s="120"/>
      <c r="B85" s="120"/>
      <c r="C85" s="120"/>
      <c r="D85" s="120"/>
      <c r="E85" s="120"/>
      <c r="F85" s="120"/>
      <c r="G85" s="120"/>
      <c r="H85" s="120"/>
      <c r="I85" s="120"/>
      <c r="J85" s="120"/>
      <c r="K85" s="120"/>
      <c r="L85" s="120"/>
      <c r="M85" s="120"/>
      <c r="N85" s="481" t="s">
        <v>215</v>
      </c>
      <c r="O85" s="481"/>
      <c r="P85" s="481"/>
      <c r="Q85" s="481"/>
      <c r="R85" s="481"/>
      <c r="S85" s="481"/>
      <c r="T85" s="481"/>
      <c r="U85" s="481"/>
      <c r="V85" s="484"/>
      <c r="W85" s="485">
        <v>66000</v>
      </c>
      <c r="X85" s="486"/>
      <c r="Y85" s="486"/>
      <c r="Z85" s="486"/>
      <c r="AA85" s="486"/>
      <c r="AB85" s="486"/>
      <c r="AC85" s="486"/>
      <c r="AD85" s="487"/>
    </row>
    <row r="86" spans="1:31" ht="12" customHeight="1" thickBot="1">
      <c r="A86" s="120"/>
      <c r="B86" s="120"/>
      <c r="C86" s="120"/>
      <c r="D86" s="120"/>
      <c r="E86" s="120"/>
      <c r="F86" s="120"/>
      <c r="G86" s="120"/>
      <c r="H86" s="120"/>
      <c r="I86" s="120"/>
      <c r="J86" s="120"/>
      <c r="K86" s="120"/>
      <c r="L86" s="120"/>
      <c r="M86" s="120"/>
      <c r="N86" s="481"/>
      <c r="O86" s="481"/>
      <c r="P86" s="481"/>
      <c r="Q86" s="481"/>
      <c r="R86" s="481"/>
      <c r="S86" s="481"/>
      <c r="T86" s="481"/>
      <c r="U86" s="481"/>
      <c r="V86" s="484"/>
      <c r="W86" s="488"/>
      <c r="X86" s="489"/>
      <c r="Y86" s="489"/>
      <c r="Z86" s="489"/>
      <c r="AA86" s="489"/>
      <c r="AB86" s="489"/>
      <c r="AC86" s="489"/>
      <c r="AD86" s="490"/>
    </row>
    <row r="87" spans="1:31" s="28" customFormat="1" ht="15.95" customHeight="1"/>
    <row r="88" spans="1:31">
      <c r="A88" s="498" t="s">
        <v>82</v>
      </c>
      <c r="B88" s="499"/>
      <c r="C88" s="499"/>
      <c r="D88" s="499"/>
      <c r="E88" s="499"/>
      <c r="F88" s="499"/>
      <c r="G88" s="500"/>
      <c r="H88" s="28"/>
      <c r="I88" s="28"/>
      <c r="J88" s="28"/>
      <c r="K88" s="28"/>
      <c r="L88" s="28"/>
      <c r="M88" s="28"/>
      <c r="N88" s="28"/>
      <c r="O88" s="28"/>
      <c r="P88" s="28"/>
      <c r="Q88" s="28"/>
      <c r="R88" s="28"/>
      <c r="S88" s="28"/>
      <c r="T88" s="28"/>
      <c r="U88" s="28"/>
      <c r="V88" s="28"/>
      <c r="W88" s="28"/>
      <c r="X88" s="28"/>
      <c r="Y88" s="28"/>
      <c r="Z88" s="28"/>
      <c r="AA88" s="28"/>
      <c r="AB88" s="28"/>
      <c r="AC88" s="28"/>
      <c r="AD88" s="30" t="s">
        <v>58</v>
      </c>
    </row>
    <row r="89" spans="1:31" ht="18.75" customHeight="1">
      <c r="A89" s="501" t="s">
        <v>59</v>
      </c>
      <c r="B89" s="502"/>
      <c r="C89" s="502"/>
      <c r="D89" s="502"/>
      <c r="E89" s="502"/>
      <c r="F89" s="503"/>
      <c r="G89" s="501" t="s">
        <v>60</v>
      </c>
      <c r="H89" s="502"/>
      <c r="I89" s="502"/>
      <c r="J89" s="502"/>
      <c r="K89" s="502"/>
      <c r="L89" s="502"/>
      <c r="M89" s="503"/>
      <c r="N89" s="507" t="s">
        <v>61</v>
      </c>
      <c r="O89" s="508"/>
      <c r="P89" s="508"/>
      <c r="Q89" s="508"/>
      <c r="R89" s="508"/>
      <c r="S89" s="509"/>
      <c r="T89" s="513" t="s">
        <v>62</v>
      </c>
      <c r="U89" s="514"/>
      <c r="V89" s="515"/>
      <c r="W89" s="501" t="s">
        <v>63</v>
      </c>
      <c r="X89" s="502"/>
      <c r="Y89" s="502"/>
      <c r="Z89" s="502"/>
      <c r="AA89" s="502"/>
      <c r="AB89" s="502"/>
      <c r="AC89" s="502"/>
      <c r="AD89" s="503"/>
    </row>
    <row r="90" spans="1:31">
      <c r="A90" s="504"/>
      <c r="B90" s="505"/>
      <c r="C90" s="505"/>
      <c r="D90" s="505"/>
      <c r="E90" s="505"/>
      <c r="F90" s="506"/>
      <c r="G90" s="504"/>
      <c r="H90" s="505"/>
      <c r="I90" s="505"/>
      <c r="J90" s="505"/>
      <c r="K90" s="505"/>
      <c r="L90" s="505"/>
      <c r="M90" s="506"/>
      <c r="N90" s="510"/>
      <c r="O90" s="511"/>
      <c r="P90" s="511"/>
      <c r="Q90" s="511"/>
      <c r="R90" s="511"/>
      <c r="S90" s="512"/>
      <c r="T90" s="516"/>
      <c r="U90" s="517"/>
      <c r="V90" s="518"/>
      <c r="W90" s="504"/>
      <c r="X90" s="505"/>
      <c r="Y90" s="505"/>
      <c r="Z90" s="505"/>
      <c r="AA90" s="505"/>
      <c r="AB90" s="505"/>
      <c r="AC90" s="505"/>
      <c r="AD90" s="506"/>
    </row>
    <row r="91" spans="1:31" ht="19.5" thickBot="1">
      <c r="A91" s="519" t="s">
        <v>64</v>
      </c>
      <c r="B91" s="520"/>
      <c r="C91" s="520"/>
      <c r="D91" s="520"/>
      <c r="E91" s="520"/>
      <c r="F91" s="521"/>
      <c r="G91" s="519" t="s">
        <v>65</v>
      </c>
      <c r="H91" s="520"/>
      <c r="I91" s="520"/>
      <c r="J91" s="520"/>
      <c r="K91" s="520"/>
      <c r="L91" s="520"/>
      <c r="M91" s="521"/>
      <c r="N91" s="519" t="s">
        <v>66</v>
      </c>
      <c r="O91" s="520"/>
      <c r="P91" s="520"/>
      <c r="Q91" s="520"/>
      <c r="R91" s="520"/>
      <c r="S91" s="521"/>
      <c r="T91" s="519" t="s">
        <v>67</v>
      </c>
      <c r="U91" s="520"/>
      <c r="V91" s="521"/>
      <c r="W91" s="522" t="s">
        <v>68</v>
      </c>
      <c r="X91" s="523"/>
      <c r="Y91" s="523"/>
      <c r="Z91" s="523"/>
      <c r="AA91" s="523"/>
      <c r="AB91" s="523"/>
      <c r="AC91" s="523"/>
      <c r="AD91" s="524"/>
    </row>
    <row r="92" spans="1:31" ht="12" customHeight="1" thickTop="1">
      <c r="A92" s="142">
        <v>220000</v>
      </c>
      <c r="B92" s="142"/>
      <c r="C92" s="142"/>
      <c r="D92" s="142"/>
      <c r="E92" s="142"/>
      <c r="F92" s="142"/>
      <c r="G92" s="142">
        <v>200000</v>
      </c>
      <c r="H92" s="142"/>
      <c r="I92" s="142"/>
      <c r="J92" s="142"/>
      <c r="K92" s="142"/>
      <c r="L92" s="142"/>
      <c r="M92" s="142"/>
      <c r="N92" s="142">
        <v>150000</v>
      </c>
      <c r="O92" s="142"/>
      <c r="P92" s="142"/>
      <c r="Q92" s="142"/>
      <c r="R92" s="142"/>
      <c r="S92" s="142"/>
      <c r="T92" s="143" t="s">
        <v>69</v>
      </c>
      <c r="U92" s="143"/>
      <c r="V92" s="144"/>
      <c r="W92" s="525">
        <f>IF(ROUNDDOWN((G92-N92)*2/3,-3)&gt;2700000,2700000,ROUNDDOWN((G92-N92)*2/3,-3))</f>
        <v>33000</v>
      </c>
      <c r="X92" s="526"/>
      <c r="Y92" s="526"/>
      <c r="Z92" s="526"/>
      <c r="AA92" s="526"/>
      <c r="AB92" s="526"/>
      <c r="AC92" s="526"/>
      <c r="AD92" s="527"/>
      <c r="AE92" s="136" t="s">
        <v>221</v>
      </c>
    </row>
    <row r="93" spans="1:31" ht="12" customHeight="1" thickBot="1">
      <c r="A93" s="142"/>
      <c r="B93" s="142"/>
      <c r="C93" s="142"/>
      <c r="D93" s="142"/>
      <c r="E93" s="142"/>
      <c r="F93" s="142"/>
      <c r="G93" s="142"/>
      <c r="H93" s="142"/>
      <c r="I93" s="142"/>
      <c r="J93" s="142"/>
      <c r="K93" s="142"/>
      <c r="L93" s="142"/>
      <c r="M93" s="142"/>
      <c r="N93" s="142"/>
      <c r="O93" s="142"/>
      <c r="P93" s="142"/>
      <c r="Q93" s="142"/>
      <c r="R93" s="142"/>
      <c r="S93" s="142"/>
      <c r="T93" s="143"/>
      <c r="U93" s="143"/>
      <c r="V93" s="144"/>
      <c r="W93" s="528"/>
      <c r="X93" s="529"/>
      <c r="Y93" s="529"/>
      <c r="Z93" s="529"/>
      <c r="AA93" s="529"/>
      <c r="AB93" s="529"/>
      <c r="AC93" s="529"/>
      <c r="AD93" s="530"/>
      <c r="AE93" s="136"/>
    </row>
    <row r="94" spans="1:31" ht="12" customHeight="1" thickTop="1">
      <c r="A94" s="120"/>
      <c r="B94" s="120"/>
      <c r="C94" s="120"/>
      <c r="D94" s="120"/>
      <c r="E94" s="120"/>
      <c r="F94" s="120"/>
      <c r="G94" s="120"/>
      <c r="H94" s="120"/>
      <c r="I94" s="120"/>
      <c r="J94" s="120"/>
      <c r="K94" s="120"/>
      <c r="L94" s="120"/>
      <c r="M94" s="120"/>
      <c r="N94" s="481" t="s">
        <v>213</v>
      </c>
      <c r="O94" s="481"/>
      <c r="P94" s="481"/>
      <c r="Q94" s="481"/>
      <c r="R94" s="481"/>
      <c r="S94" s="481"/>
      <c r="T94" s="481"/>
      <c r="U94" s="481"/>
      <c r="V94" s="481"/>
      <c r="W94" s="482">
        <v>33000</v>
      </c>
      <c r="X94" s="482"/>
      <c r="Y94" s="482"/>
      <c r="Z94" s="482"/>
      <c r="AA94" s="482"/>
      <c r="AB94" s="482"/>
      <c r="AC94" s="482"/>
      <c r="AD94" s="482"/>
      <c r="AE94" s="136" t="s">
        <v>214</v>
      </c>
    </row>
    <row r="95" spans="1:31" ht="12" customHeight="1" thickBot="1">
      <c r="A95" s="120"/>
      <c r="B95" s="120"/>
      <c r="C95" s="120"/>
      <c r="D95" s="120"/>
      <c r="E95" s="120"/>
      <c r="F95" s="120"/>
      <c r="G95" s="120"/>
      <c r="H95" s="120"/>
      <c r="I95" s="120"/>
      <c r="J95" s="120"/>
      <c r="K95" s="120"/>
      <c r="L95" s="120"/>
      <c r="M95" s="120"/>
      <c r="N95" s="481"/>
      <c r="O95" s="481"/>
      <c r="P95" s="481"/>
      <c r="Q95" s="481"/>
      <c r="R95" s="481"/>
      <c r="S95" s="481"/>
      <c r="T95" s="481"/>
      <c r="U95" s="481"/>
      <c r="V95" s="481"/>
      <c r="W95" s="483"/>
      <c r="X95" s="483"/>
      <c r="Y95" s="483"/>
      <c r="Z95" s="483"/>
      <c r="AA95" s="483"/>
      <c r="AB95" s="483"/>
      <c r="AC95" s="483"/>
      <c r="AD95" s="483"/>
      <c r="AE95" s="136"/>
    </row>
    <row r="96" spans="1:31" ht="12" customHeight="1">
      <c r="A96" s="120"/>
      <c r="B96" s="120"/>
      <c r="C96" s="120"/>
      <c r="D96" s="120"/>
      <c r="E96" s="120"/>
      <c r="F96" s="120"/>
      <c r="G96" s="120"/>
      <c r="H96" s="120"/>
      <c r="I96" s="120"/>
      <c r="J96" s="120"/>
      <c r="K96" s="120"/>
      <c r="L96" s="120"/>
      <c r="M96" s="120"/>
      <c r="N96" s="481" t="s">
        <v>215</v>
      </c>
      <c r="O96" s="481"/>
      <c r="P96" s="481"/>
      <c r="Q96" s="481"/>
      <c r="R96" s="481"/>
      <c r="S96" s="481"/>
      <c r="T96" s="481"/>
      <c r="U96" s="481"/>
      <c r="V96" s="484"/>
      <c r="W96" s="485">
        <v>33000</v>
      </c>
      <c r="X96" s="486"/>
      <c r="Y96" s="486"/>
      <c r="Z96" s="486"/>
      <c r="AA96" s="486"/>
      <c r="AB96" s="486"/>
      <c r="AC96" s="486"/>
      <c r="AD96" s="487"/>
    </row>
    <row r="97" spans="1:31" ht="12" customHeight="1" thickBot="1">
      <c r="A97" s="120"/>
      <c r="B97" s="120"/>
      <c r="C97" s="120"/>
      <c r="D97" s="120"/>
      <c r="E97" s="120"/>
      <c r="F97" s="120"/>
      <c r="G97" s="120"/>
      <c r="H97" s="120"/>
      <c r="I97" s="120"/>
      <c r="J97" s="120"/>
      <c r="K97" s="120"/>
      <c r="L97" s="120"/>
      <c r="M97" s="120"/>
      <c r="N97" s="481"/>
      <c r="O97" s="481"/>
      <c r="P97" s="481"/>
      <c r="Q97" s="481"/>
      <c r="R97" s="481"/>
      <c r="S97" s="481"/>
      <c r="T97" s="481"/>
      <c r="U97" s="481"/>
      <c r="V97" s="484"/>
      <c r="W97" s="488"/>
      <c r="X97" s="489"/>
      <c r="Y97" s="489"/>
      <c r="Z97" s="489"/>
      <c r="AA97" s="489"/>
      <c r="AB97" s="489"/>
      <c r="AC97" s="489"/>
      <c r="AD97" s="490"/>
    </row>
    <row r="98" spans="1:31" ht="15.95" customHeight="1" thickBot="1">
      <c r="A98" s="28"/>
      <c r="B98" s="28"/>
      <c r="C98" s="28"/>
      <c r="D98" s="28"/>
      <c r="E98" s="28"/>
      <c r="F98" s="28"/>
      <c r="G98" s="28"/>
      <c r="H98" s="28"/>
      <c r="I98" s="28"/>
      <c r="J98" s="28"/>
      <c r="K98" s="28"/>
      <c r="L98" s="28"/>
      <c r="M98" s="28"/>
      <c r="N98" s="28"/>
      <c r="O98" s="28"/>
      <c r="P98" s="28"/>
      <c r="Q98" s="28"/>
      <c r="R98" s="28"/>
      <c r="S98" s="28"/>
      <c r="T98" s="28"/>
      <c r="U98" s="28"/>
      <c r="V98" s="28"/>
      <c r="W98" s="101"/>
      <c r="X98" s="101"/>
      <c r="Y98" s="101"/>
      <c r="Z98" s="101"/>
      <c r="AA98" s="101"/>
      <c r="AB98" s="101"/>
      <c r="AC98" s="101"/>
      <c r="AD98" s="101"/>
    </row>
    <row r="99" spans="1:31" ht="20.25" thickTop="1" thickBot="1">
      <c r="A99" s="28"/>
      <c r="B99" s="28"/>
      <c r="C99" s="28"/>
      <c r="D99" s="28"/>
      <c r="E99" s="28"/>
      <c r="F99" s="28"/>
      <c r="G99" s="28"/>
      <c r="H99" s="28"/>
      <c r="I99" s="28"/>
      <c r="J99" s="28"/>
      <c r="K99" s="28"/>
      <c r="L99" s="28"/>
      <c r="M99" s="28"/>
      <c r="N99" s="28"/>
      <c r="O99" s="28"/>
      <c r="P99" s="28"/>
      <c r="Q99" s="138" t="s">
        <v>222</v>
      </c>
      <c r="R99" s="138"/>
      <c r="S99" s="138"/>
      <c r="T99" s="138"/>
      <c r="U99" s="138"/>
      <c r="V99" s="138"/>
      <c r="W99" s="184">
        <f>W55+Y74+W85+W96</f>
        <v>81265000</v>
      </c>
      <c r="X99" s="184"/>
      <c r="Y99" s="184"/>
      <c r="Z99" s="184"/>
      <c r="AA99" s="184"/>
      <c r="AB99" s="184"/>
      <c r="AC99" s="184"/>
      <c r="AD99" s="184"/>
    </row>
    <row r="100" spans="1:31" ht="20.25" thickTop="1" thickBot="1">
      <c r="A100" s="113"/>
      <c r="B100" s="113"/>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c r="AA100" s="113"/>
      <c r="AB100" s="113"/>
      <c r="AC100" s="113"/>
      <c r="AD100" s="113"/>
      <c r="AE100" s="59"/>
    </row>
    <row r="101" spans="1:31">
      <c r="A101" s="477" t="s">
        <v>246</v>
      </c>
      <c r="B101" s="478"/>
      <c r="C101" s="478"/>
      <c r="D101" s="478"/>
      <c r="E101" s="478"/>
      <c r="F101" s="114"/>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6"/>
    </row>
    <row r="102" spans="1:31" ht="19.5" thickBot="1">
      <c r="A102" s="479"/>
      <c r="B102" s="480"/>
      <c r="C102" s="480"/>
      <c r="D102" s="480"/>
      <c r="E102" s="480"/>
      <c r="F102" s="117"/>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9"/>
    </row>
  </sheetData>
  <sheetProtection algorithmName="SHA-512" hashValue="/mF5/8DHT8rkQfEMKtsTNvZnyNOIDU2Le+UGlH1uQtBu8OsAPLt1zeWphmUkT3vKPUkz40c9KQuAFmBI9HCGbg==" saltValue="sC93KCA2KieoPKIusnSI0g==" spinCount="100000" sheet="1" formatCells="0" formatRows="0"/>
  <mergeCells count="142">
    <mergeCell ref="I22:J22"/>
    <mergeCell ref="A23:AD28"/>
    <mergeCell ref="H10:J10"/>
    <mergeCell ref="U10:V10"/>
    <mergeCell ref="A15:G15"/>
    <mergeCell ref="A16:AD18"/>
    <mergeCell ref="A20:G20"/>
    <mergeCell ref="I21:J21"/>
    <mergeCell ref="A4:AD4"/>
    <mergeCell ref="H8:I8"/>
    <mergeCell ref="K8:L8"/>
    <mergeCell ref="P8:Q8"/>
    <mergeCell ref="J9:K9"/>
    <mergeCell ref="O9:P9"/>
    <mergeCell ref="S9:V9"/>
    <mergeCell ref="R41:S41"/>
    <mergeCell ref="U41:V41"/>
    <mergeCell ref="R42:S42"/>
    <mergeCell ref="U42:V42"/>
    <mergeCell ref="R43:S43"/>
    <mergeCell ref="U43:V43"/>
    <mergeCell ref="A31:G31"/>
    <mergeCell ref="A35:AD37"/>
    <mergeCell ref="R40:S40"/>
    <mergeCell ref="U40:V40"/>
    <mergeCell ref="W48:AD49"/>
    <mergeCell ref="A50:F50"/>
    <mergeCell ref="G50:M50"/>
    <mergeCell ref="N50:S50"/>
    <mergeCell ref="T50:V50"/>
    <mergeCell ref="W50:AD50"/>
    <mergeCell ref="R44:S44"/>
    <mergeCell ref="U44:V44"/>
    <mergeCell ref="A47:G47"/>
    <mergeCell ref="A48:F49"/>
    <mergeCell ref="G48:M49"/>
    <mergeCell ref="N48:S49"/>
    <mergeCell ref="T48:V49"/>
    <mergeCell ref="N53:V54"/>
    <mergeCell ref="W53:AD54"/>
    <mergeCell ref="AE53:AE54"/>
    <mergeCell ref="N55:V56"/>
    <mergeCell ref="W55:AD56"/>
    <mergeCell ref="A58:G58"/>
    <mergeCell ref="A51:F52"/>
    <mergeCell ref="G51:M52"/>
    <mergeCell ref="N51:S52"/>
    <mergeCell ref="T51:V52"/>
    <mergeCell ref="W51:AD52"/>
    <mergeCell ref="AE51:AE52"/>
    <mergeCell ref="Y61:AD61"/>
    <mergeCell ref="A62:C65"/>
    <mergeCell ref="D62:I63"/>
    <mergeCell ref="J62:O63"/>
    <mergeCell ref="P62:U63"/>
    <mergeCell ref="V62:X63"/>
    <mergeCell ref="Y62:AD63"/>
    <mergeCell ref="D64:I65"/>
    <mergeCell ref="J64:O65"/>
    <mergeCell ref="P64:U65"/>
    <mergeCell ref="A59:C61"/>
    <mergeCell ref="D59:I60"/>
    <mergeCell ref="J59:O60"/>
    <mergeCell ref="P59:U60"/>
    <mergeCell ref="V59:X60"/>
    <mergeCell ref="Y59:AD60"/>
    <mergeCell ref="D61:I61"/>
    <mergeCell ref="J61:O61"/>
    <mergeCell ref="P61:U61"/>
    <mergeCell ref="V61:X61"/>
    <mergeCell ref="A70:C71"/>
    <mergeCell ref="D70:I71"/>
    <mergeCell ref="J70:O71"/>
    <mergeCell ref="P70:U71"/>
    <mergeCell ref="V70:X71"/>
    <mergeCell ref="Y70:AD71"/>
    <mergeCell ref="V64:X65"/>
    <mergeCell ref="Y64:AD65"/>
    <mergeCell ref="A66:C69"/>
    <mergeCell ref="D66:I67"/>
    <mergeCell ref="J66:O67"/>
    <mergeCell ref="P66:U67"/>
    <mergeCell ref="V66:X67"/>
    <mergeCell ref="Y66:AD67"/>
    <mergeCell ref="D68:I69"/>
    <mergeCell ref="J68:O69"/>
    <mergeCell ref="AE70:AE71"/>
    <mergeCell ref="P72:X73"/>
    <mergeCell ref="Y72:AD73"/>
    <mergeCell ref="AE72:AE73"/>
    <mergeCell ref="P74:X75"/>
    <mergeCell ref="Y74:AD75"/>
    <mergeCell ref="P68:U69"/>
    <mergeCell ref="V68:X69"/>
    <mergeCell ref="Y68:AD69"/>
    <mergeCell ref="Q99:V99"/>
    <mergeCell ref="W99:AD99"/>
    <mergeCell ref="A91:F91"/>
    <mergeCell ref="G91:M91"/>
    <mergeCell ref="N91:S91"/>
    <mergeCell ref="T91:V91"/>
    <mergeCell ref="W91:AD91"/>
    <mergeCell ref="A92:F93"/>
    <mergeCell ref="G92:M93"/>
    <mergeCell ref="N92:S93"/>
    <mergeCell ref="T92:V93"/>
    <mergeCell ref="W92:AD93"/>
    <mergeCell ref="A80:F80"/>
    <mergeCell ref="G80:M80"/>
    <mergeCell ref="N80:S80"/>
    <mergeCell ref="T80:V80"/>
    <mergeCell ref="W80:AD80"/>
    <mergeCell ref="A77:G77"/>
    <mergeCell ref="A78:F79"/>
    <mergeCell ref="G78:M79"/>
    <mergeCell ref="N78:S79"/>
    <mergeCell ref="T78:V79"/>
    <mergeCell ref="W78:AD79"/>
    <mergeCell ref="A101:E102"/>
    <mergeCell ref="N83:V84"/>
    <mergeCell ref="W83:AD84"/>
    <mergeCell ref="AE83:AE84"/>
    <mergeCell ref="N85:V86"/>
    <mergeCell ref="W85:AD86"/>
    <mergeCell ref="AE92:AE93"/>
    <mergeCell ref="A81:F82"/>
    <mergeCell ref="G81:M82"/>
    <mergeCell ref="N81:S82"/>
    <mergeCell ref="T81:V82"/>
    <mergeCell ref="W81:AD82"/>
    <mergeCell ref="AE81:AE82"/>
    <mergeCell ref="A88:G88"/>
    <mergeCell ref="A89:F90"/>
    <mergeCell ref="G89:M90"/>
    <mergeCell ref="N89:S90"/>
    <mergeCell ref="T89:V90"/>
    <mergeCell ref="W89:AD90"/>
    <mergeCell ref="N94:V95"/>
    <mergeCell ref="W94:AD95"/>
    <mergeCell ref="AE94:AE95"/>
    <mergeCell ref="N96:V97"/>
    <mergeCell ref="W96:AD97"/>
  </mergeCells>
  <phoneticPr fontId="3"/>
  <dataValidations count="1">
    <dataValidation type="list" allowBlank="1" showInputMessage="1" showErrorMessage="1" sqref="Q33 H12 A33:A34 T21:T22 Z21:Z22" xr:uid="{358315F5-1CE9-4B52-A00F-4CC85EC18AAD}">
      <formula1>"〇"</formula1>
    </dataValidation>
  </dataValidations>
  <pageMargins left="0.70866141732283472" right="0.70866141732283472" top="0.74803149606299213" bottom="0.74803149606299213" header="0.31496062992125984" footer="0.31496062992125984"/>
  <pageSetup paperSize="9" scale="87" orientation="portrait" r:id="rId1"/>
  <rowBreaks count="1" manualBreakCount="1">
    <brk id="45" max="16383" man="1"/>
  </rowBreaks>
  <ignoredErrors>
    <ignoredError sqref="Y64 Y66" 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8A802-F420-466E-9066-FF192CA68E51}">
  <sheetPr>
    <tabColor rgb="FF00B050"/>
  </sheetPr>
  <dimension ref="A1:AD72"/>
  <sheetViews>
    <sheetView showZeros="0" view="pageBreakPreview" topLeftCell="A13" zoomScaleNormal="100" zoomScaleSheetLayoutView="100" workbookViewId="0">
      <selection activeCell="W45" sqref="W45:AD46"/>
    </sheetView>
  </sheetViews>
  <sheetFormatPr defaultRowHeight="18.75"/>
  <cols>
    <col min="1" max="42" width="2.625" customWidth="1"/>
  </cols>
  <sheetData>
    <row r="1" spans="1:30">
      <c r="A1" t="s">
        <v>24</v>
      </c>
      <c r="AA1" s="2"/>
      <c r="AB1" s="2"/>
      <c r="AC1" s="2"/>
    </row>
    <row r="4" spans="1:30">
      <c r="A4" s="136" t="s">
        <v>25</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row>
    <row r="7" spans="1:30">
      <c r="A7" s="3" t="s">
        <v>26</v>
      </c>
      <c r="B7" s="3"/>
      <c r="C7" s="3"/>
      <c r="D7" s="3"/>
      <c r="E7" s="3"/>
      <c r="F7" s="3"/>
      <c r="G7" s="3"/>
      <c r="H7" s="3"/>
      <c r="I7" s="3"/>
      <c r="J7" s="3"/>
      <c r="K7" s="3"/>
      <c r="L7" s="3"/>
      <c r="M7" s="3"/>
      <c r="N7" s="3"/>
      <c r="O7" s="3"/>
      <c r="P7" s="3"/>
      <c r="Q7" s="3"/>
      <c r="R7" s="3"/>
      <c r="S7" s="3"/>
      <c r="T7" s="3"/>
      <c r="U7" s="3"/>
      <c r="V7" s="3"/>
      <c r="W7" s="3"/>
      <c r="X7" s="3"/>
      <c r="Y7" s="3"/>
      <c r="Z7" s="3"/>
      <c r="AA7" s="3"/>
      <c r="AB7" s="3"/>
    </row>
    <row r="8" spans="1:30">
      <c r="B8" s="3" t="s">
        <v>27</v>
      </c>
      <c r="C8" s="3"/>
      <c r="D8" s="3"/>
      <c r="E8" s="3"/>
      <c r="F8" s="3"/>
      <c r="G8" s="4"/>
      <c r="H8" s="165">
        <v>1990</v>
      </c>
      <c r="I8" s="165"/>
      <c r="J8" s="4" t="s">
        <v>1</v>
      </c>
      <c r="K8" s="165">
        <v>12</v>
      </c>
      <c r="L8" s="165"/>
      <c r="M8" s="4" t="s">
        <v>28</v>
      </c>
      <c r="O8" s="4" t="s">
        <v>29</v>
      </c>
      <c r="P8" s="165">
        <v>31</v>
      </c>
      <c r="Q8" s="165"/>
      <c r="R8" s="4" t="s">
        <v>1</v>
      </c>
      <c r="S8" s="4"/>
      <c r="T8" s="5"/>
      <c r="U8" s="5"/>
      <c r="V8" s="5"/>
      <c r="W8" s="5"/>
      <c r="X8" s="5"/>
      <c r="Y8" s="5"/>
      <c r="Z8" s="5"/>
      <c r="AD8" s="3"/>
    </row>
    <row r="9" spans="1:30">
      <c r="B9" s="6" t="s">
        <v>30</v>
      </c>
      <c r="C9" s="6"/>
      <c r="D9" s="6"/>
      <c r="E9" s="6"/>
      <c r="F9" s="6"/>
      <c r="G9" s="4"/>
      <c r="H9" s="97" t="s">
        <v>31</v>
      </c>
      <c r="I9" s="97"/>
      <c r="J9" s="166">
        <v>34</v>
      </c>
      <c r="K9" s="166"/>
      <c r="L9" s="97" t="s">
        <v>32</v>
      </c>
      <c r="M9" s="97" t="s">
        <v>33</v>
      </c>
      <c r="N9" s="97"/>
      <c r="O9" s="166">
        <v>3</v>
      </c>
      <c r="P9" s="166"/>
      <c r="Q9" s="97" t="s">
        <v>32</v>
      </c>
      <c r="R9" s="97"/>
      <c r="S9" s="166">
        <v>139950</v>
      </c>
      <c r="T9" s="166"/>
      <c r="U9" s="166"/>
      <c r="V9" s="166"/>
      <c r="W9" s="4" t="s">
        <v>34</v>
      </c>
      <c r="X9" s="5"/>
      <c r="Y9" s="5"/>
      <c r="Z9" s="5"/>
      <c r="AD9" s="3"/>
    </row>
    <row r="10" spans="1:30">
      <c r="B10" s="3" t="s">
        <v>35</v>
      </c>
      <c r="C10" s="3"/>
      <c r="D10" s="3"/>
      <c r="E10" s="3"/>
      <c r="F10" s="3"/>
      <c r="G10" s="4"/>
      <c r="H10" s="166">
        <v>700</v>
      </c>
      <c r="I10" s="166"/>
      <c r="J10" s="166"/>
      <c r="K10" s="97" t="s">
        <v>36</v>
      </c>
      <c r="L10" s="98" t="s">
        <v>239</v>
      </c>
      <c r="M10" s="98"/>
      <c r="N10" s="98"/>
      <c r="O10" s="98"/>
      <c r="P10" s="98"/>
      <c r="Q10" s="98"/>
      <c r="R10" s="98"/>
      <c r="S10" s="99"/>
      <c r="T10" s="99"/>
      <c r="U10" s="166" t="s">
        <v>257</v>
      </c>
      <c r="V10" s="166"/>
      <c r="W10" s="5" t="s">
        <v>37</v>
      </c>
      <c r="X10" s="5"/>
      <c r="Y10" s="5"/>
      <c r="Z10" s="5"/>
      <c r="AD10" s="3"/>
    </row>
    <row r="11" spans="1:30">
      <c r="A11" s="3"/>
      <c r="G11" s="5"/>
      <c r="H11" s="5"/>
      <c r="I11" s="5"/>
      <c r="J11" s="5"/>
      <c r="K11" s="5"/>
      <c r="L11" s="4"/>
      <c r="M11" s="4"/>
      <c r="N11" s="4"/>
      <c r="O11" s="4"/>
      <c r="P11" s="4"/>
      <c r="Q11" s="4"/>
      <c r="R11" s="4"/>
      <c r="S11" s="4"/>
      <c r="T11" s="5"/>
      <c r="U11" s="5"/>
      <c r="V11" s="5"/>
      <c r="W11" s="5"/>
      <c r="X11" s="5"/>
      <c r="Y11" s="5"/>
      <c r="Z11" s="5"/>
    </row>
    <row r="12" spans="1:30">
      <c r="A12" t="s">
        <v>38</v>
      </c>
      <c r="F12" s="68"/>
      <c r="G12" s="68"/>
      <c r="H12" s="68"/>
      <c r="I12" s="68"/>
    </row>
    <row r="13" spans="1:30">
      <c r="B13" t="s">
        <v>39</v>
      </c>
      <c r="I13" s="9"/>
      <c r="J13" t="s">
        <v>40</v>
      </c>
      <c r="M13" t="s">
        <v>41</v>
      </c>
      <c r="P13" s="9"/>
      <c r="Q13" t="s">
        <v>276</v>
      </c>
      <c r="U13" s="9"/>
      <c r="V13" t="s">
        <v>241</v>
      </c>
      <c r="Z13" s="9"/>
      <c r="AA13" t="s">
        <v>277</v>
      </c>
    </row>
    <row r="14" spans="1:30">
      <c r="I14" s="9" t="s">
        <v>258</v>
      </c>
      <c r="J14" t="s">
        <v>42</v>
      </c>
    </row>
    <row r="15" spans="1:30">
      <c r="H15" s="3"/>
    </row>
    <row r="16" spans="1:30">
      <c r="A16" t="s">
        <v>43</v>
      </c>
    </row>
    <row r="17" spans="1:30">
      <c r="A17" t="s">
        <v>44</v>
      </c>
    </row>
    <row r="18" spans="1:30">
      <c r="A18" s="167" t="s">
        <v>45</v>
      </c>
      <c r="B18" s="168"/>
      <c r="C18" s="168"/>
      <c r="D18" s="168"/>
      <c r="E18" s="168"/>
      <c r="F18" s="168"/>
      <c r="G18" s="168"/>
      <c r="H18" s="168"/>
      <c r="I18" s="168"/>
      <c r="J18" s="168"/>
      <c r="K18" s="168"/>
      <c r="L18" s="168"/>
      <c r="M18" s="168"/>
      <c r="N18" s="168"/>
      <c r="O18" s="168"/>
      <c r="P18" s="168"/>
      <c r="Q18" s="168"/>
      <c r="R18" s="168"/>
      <c r="S18" s="168"/>
      <c r="T18" s="168"/>
      <c r="U18" s="168"/>
      <c r="V18" s="168"/>
      <c r="W18" s="169"/>
      <c r="X18" s="10"/>
      <c r="Y18" s="10"/>
      <c r="Z18" s="10"/>
      <c r="AA18" s="10"/>
      <c r="AB18" s="10"/>
      <c r="AC18" s="10"/>
      <c r="AD18" s="10"/>
    </row>
    <row r="19" spans="1:30" ht="18.75" customHeight="1">
      <c r="A19" s="170" t="s">
        <v>259</v>
      </c>
      <c r="B19" s="171"/>
      <c r="C19" s="171"/>
      <c r="D19" s="171"/>
      <c r="E19" s="171"/>
      <c r="F19" s="171"/>
      <c r="G19" s="171"/>
      <c r="H19" s="171"/>
      <c r="I19" s="171"/>
      <c r="J19" s="171"/>
      <c r="K19" s="171"/>
      <c r="L19" s="171"/>
      <c r="M19" s="171"/>
      <c r="N19" s="171"/>
      <c r="O19" s="171"/>
      <c r="P19" s="171"/>
      <c r="Q19" s="171"/>
      <c r="R19" s="171"/>
      <c r="S19" s="171"/>
      <c r="T19" s="171"/>
      <c r="U19" s="171"/>
      <c r="V19" s="171"/>
      <c r="W19" s="171"/>
      <c r="X19" s="172"/>
      <c r="Y19" s="172"/>
      <c r="Z19" s="172"/>
      <c r="AA19" s="172"/>
      <c r="AB19" s="172"/>
      <c r="AC19" s="172"/>
      <c r="AD19" s="173"/>
    </row>
    <row r="20" spans="1:30">
      <c r="A20" s="170"/>
      <c r="B20" s="171"/>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4"/>
    </row>
    <row r="21" spans="1:30">
      <c r="A21" s="175"/>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7"/>
    </row>
    <row r="22" spans="1:30">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row>
    <row r="23" spans="1:30">
      <c r="A23" s="167" t="s">
        <v>46</v>
      </c>
      <c r="B23" s="168"/>
      <c r="C23" s="168"/>
      <c r="D23" s="168"/>
      <c r="E23" s="168"/>
      <c r="F23" s="168"/>
      <c r="G23" s="168"/>
      <c r="H23" s="168"/>
      <c r="I23" s="168"/>
      <c r="J23" s="168"/>
      <c r="K23" s="168"/>
      <c r="L23" s="168"/>
      <c r="M23" s="168"/>
      <c r="N23" s="168"/>
      <c r="O23" s="168"/>
      <c r="P23" s="168"/>
      <c r="Q23" s="168"/>
      <c r="R23" s="168"/>
      <c r="S23" s="168"/>
      <c r="T23" s="168"/>
      <c r="U23" s="168"/>
      <c r="V23" s="168"/>
      <c r="W23" s="169"/>
    </row>
    <row r="24" spans="1:30" ht="17.25" customHeight="1">
      <c r="A24" s="157" t="s">
        <v>260</v>
      </c>
      <c r="B24" s="158"/>
      <c r="C24" s="158"/>
      <c r="D24" s="158"/>
      <c r="E24" s="158"/>
      <c r="F24" s="158"/>
      <c r="G24" s="158"/>
      <c r="H24" s="158"/>
      <c r="I24" s="158"/>
      <c r="J24" s="158"/>
      <c r="K24" s="158"/>
      <c r="L24" s="158"/>
      <c r="M24" s="158"/>
      <c r="N24" s="158"/>
      <c r="O24" s="158"/>
      <c r="P24" s="158"/>
      <c r="Q24" s="158"/>
      <c r="R24" s="158"/>
      <c r="S24" s="158"/>
      <c r="T24" s="158"/>
      <c r="U24" s="158"/>
      <c r="V24" s="158"/>
      <c r="W24" s="158"/>
      <c r="X24" s="159"/>
      <c r="Y24" s="159"/>
      <c r="Z24" s="159"/>
      <c r="AA24" s="159"/>
      <c r="AB24" s="159"/>
      <c r="AC24" s="159"/>
      <c r="AD24" s="160"/>
    </row>
    <row r="25" spans="1:30">
      <c r="A25" s="157"/>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61"/>
    </row>
    <row r="26" spans="1:30">
      <c r="A26" s="162"/>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4"/>
    </row>
    <row r="27" spans="1:30" ht="13.5" customHeight="1"/>
    <row r="28" spans="1:30">
      <c r="A28" t="s">
        <v>47</v>
      </c>
    </row>
    <row r="29" spans="1:30">
      <c r="B29" t="s">
        <v>48</v>
      </c>
      <c r="R29" s="131">
        <v>2022</v>
      </c>
      <c r="S29" s="131"/>
      <c r="T29" t="s">
        <v>1</v>
      </c>
      <c r="U29" s="131">
        <v>5</v>
      </c>
      <c r="V29" s="131"/>
      <c r="W29" t="s">
        <v>2</v>
      </c>
    </row>
    <row r="30" spans="1:30">
      <c r="B30" t="s">
        <v>49</v>
      </c>
      <c r="R30" s="131">
        <v>2022</v>
      </c>
      <c r="S30" s="131"/>
      <c r="T30" t="s">
        <v>1</v>
      </c>
      <c r="U30" s="131">
        <v>6</v>
      </c>
      <c r="V30" s="131"/>
      <c r="W30" t="s">
        <v>2</v>
      </c>
    </row>
    <row r="31" spans="1:30">
      <c r="B31" t="s">
        <v>50</v>
      </c>
      <c r="R31" s="131">
        <v>2022</v>
      </c>
      <c r="S31" s="131"/>
      <c r="T31" t="s">
        <v>1</v>
      </c>
      <c r="U31" s="131">
        <v>7</v>
      </c>
      <c r="V31" s="131"/>
      <c r="W31" t="s">
        <v>2</v>
      </c>
    </row>
    <row r="32" spans="1:30">
      <c r="B32" t="s">
        <v>51</v>
      </c>
      <c r="R32" s="131">
        <v>2022</v>
      </c>
      <c r="S32" s="131"/>
      <c r="T32" t="s">
        <v>1</v>
      </c>
      <c r="U32" s="131">
        <v>8</v>
      </c>
      <c r="V32" s="131"/>
      <c r="W32" t="s">
        <v>2</v>
      </c>
    </row>
    <row r="33" spans="1:30" ht="15.95" customHeight="1"/>
    <row r="34" spans="1:30">
      <c r="A34" t="s">
        <v>52</v>
      </c>
    </row>
    <row r="35" spans="1:30" ht="20.25">
      <c r="B35" t="s">
        <v>53</v>
      </c>
    </row>
    <row r="36" spans="1:30">
      <c r="B36" s="11" t="s">
        <v>258</v>
      </c>
      <c r="C36" t="s">
        <v>54</v>
      </c>
      <c r="I36" s="11"/>
      <c r="J36" t="s">
        <v>55</v>
      </c>
    </row>
    <row r="37" spans="1:30" ht="15" customHeight="1">
      <c r="B37" s="151" t="s">
        <v>56</v>
      </c>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row>
    <row r="38" spans="1:30" ht="15" customHeight="1">
      <c r="A38" s="12"/>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row>
    <row r="39" spans="1:30" ht="15.95" customHeight="1"/>
    <row r="40" spans="1:30">
      <c r="A40" t="s">
        <v>57</v>
      </c>
    </row>
    <row r="41" spans="1:30">
      <c r="A41" s="13"/>
      <c r="B41" s="13"/>
      <c r="C41" s="13"/>
      <c r="D41" s="13"/>
      <c r="E41" s="13"/>
      <c r="F41" s="13"/>
      <c r="G41" s="13"/>
      <c r="AD41" s="14" t="s">
        <v>58</v>
      </c>
    </row>
    <row r="42" spans="1:30" ht="18.75" customHeight="1">
      <c r="A42" s="152" t="s">
        <v>59</v>
      </c>
      <c r="B42" s="152"/>
      <c r="C42" s="152"/>
      <c r="D42" s="152"/>
      <c r="E42" s="152"/>
      <c r="F42" s="152"/>
      <c r="G42" s="152" t="s">
        <v>60</v>
      </c>
      <c r="H42" s="152"/>
      <c r="I42" s="152"/>
      <c r="J42" s="152"/>
      <c r="K42" s="152"/>
      <c r="L42" s="152"/>
      <c r="M42" s="152"/>
      <c r="N42" s="154" t="s">
        <v>61</v>
      </c>
      <c r="O42" s="152"/>
      <c r="P42" s="152"/>
      <c r="Q42" s="152"/>
      <c r="R42" s="152"/>
      <c r="S42" s="152"/>
      <c r="T42" s="155" t="s">
        <v>62</v>
      </c>
      <c r="U42" s="155"/>
      <c r="V42" s="155"/>
      <c r="W42" s="152" t="s">
        <v>63</v>
      </c>
      <c r="X42" s="152"/>
      <c r="Y42" s="152"/>
      <c r="Z42" s="152"/>
      <c r="AA42" s="152"/>
      <c r="AB42" s="152"/>
      <c r="AC42" s="152"/>
      <c r="AD42" s="152"/>
    </row>
    <row r="43" spans="1:30">
      <c r="A43" s="153"/>
      <c r="B43" s="153"/>
      <c r="C43" s="153"/>
      <c r="D43" s="153"/>
      <c r="E43" s="153"/>
      <c r="F43" s="153"/>
      <c r="G43" s="153"/>
      <c r="H43" s="153"/>
      <c r="I43" s="153"/>
      <c r="J43" s="153"/>
      <c r="K43" s="153"/>
      <c r="L43" s="153"/>
      <c r="M43" s="153"/>
      <c r="N43" s="153"/>
      <c r="O43" s="153"/>
      <c r="P43" s="153"/>
      <c r="Q43" s="153"/>
      <c r="R43" s="153"/>
      <c r="S43" s="153"/>
      <c r="T43" s="156"/>
      <c r="U43" s="156"/>
      <c r="V43" s="156"/>
      <c r="W43" s="153"/>
      <c r="X43" s="153"/>
      <c r="Y43" s="153"/>
      <c r="Z43" s="153"/>
      <c r="AA43" s="153"/>
      <c r="AB43" s="153"/>
      <c r="AC43" s="153"/>
      <c r="AD43" s="153"/>
    </row>
    <row r="44" spans="1:30" ht="19.5" thickBot="1">
      <c r="A44" s="139" t="s">
        <v>64</v>
      </c>
      <c r="B44" s="139"/>
      <c r="C44" s="139"/>
      <c r="D44" s="139"/>
      <c r="E44" s="139"/>
      <c r="F44" s="139"/>
      <c r="G44" s="139" t="s">
        <v>65</v>
      </c>
      <c r="H44" s="139"/>
      <c r="I44" s="139"/>
      <c r="J44" s="139"/>
      <c r="K44" s="139"/>
      <c r="L44" s="139"/>
      <c r="M44" s="139"/>
      <c r="N44" s="139" t="s">
        <v>66</v>
      </c>
      <c r="O44" s="139"/>
      <c r="P44" s="139"/>
      <c r="Q44" s="139"/>
      <c r="R44" s="139"/>
      <c r="S44" s="139"/>
      <c r="T44" s="140" t="s">
        <v>67</v>
      </c>
      <c r="U44" s="140"/>
      <c r="V44" s="140"/>
      <c r="W44" s="141" t="s">
        <v>68</v>
      </c>
      <c r="X44" s="141"/>
      <c r="Y44" s="141"/>
      <c r="Z44" s="141"/>
      <c r="AA44" s="141"/>
      <c r="AB44" s="141"/>
      <c r="AC44" s="141"/>
      <c r="AD44" s="141"/>
    </row>
    <row r="45" spans="1:30" ht="12" customHeight="1" thickTop="1">
      <c r="A45" s="142">
        <v>330000</v>
      </c>
      <c r="B45" s="142"/>
      <c r="C45" s="142"/>
      <c r="D45" s="142"/>
      <c r="E45" s="142"/>
      <c r="F45" s="142"/>
      <c r="G45" s="142">
        <v>300000</v>
      </c>
      <c r="H45" s="142"/>
      <c r="I45" s="142"/>
      <c r="J45" s="142"/>
      <c r="K45" s="142"/>
      <c r="L45" s="142"/>
      <c r="M45" s="142"/>
      <c r="N45" s="142"/>
      <c r="O45" s="142"/>
      <c r="P45" s="142"/>
      <c r="Q45" s="142"/>
      <c r="R45" s="142"/>
      <c r="S45" s="142"/>
      <c r="T45" s="143" t="s">
        <v>69</v>
      </c>
      <c r="U45" s="143"/>
      <c r="V45" s="144"/>
      <c r="W45" s="145">
        <f>IF(ROUNDDOWN((G45-N45)*2/3,-3)&gt;1000000,1000000,ROUNDDOWN((G45-N45)*2/3,-3))</f>
        <v>200000</v>
      </c>
      <c r="X45" s="146"/>
      <c r="Y45" s="146"/>
      <c r="Z45" s="146"/>
      <c r="AA45" s="146"/>
      <c r="AB45" s="146"/>
      <c r="AC45" s="146"/>
      <c r="AD45" s="147"/>
    </row>
    <row r="46" spans="1:30" ht="12" customHeight="1" thickBot="1">
      <c r="A46" s="142"/>
      <c r="B46" s="142"/>
      <c r="C46" s="142"/>
      <c r="D46" s="142"/>
      <c r="E46" s="142"/>
      <c r="F46" s="142"/>
      <c r="G46" s="142"/>
      <c r="H46" s="142"/>
      <c r="I46" s="142"/>
      <c r="J46" s="142"/>
      <c r="K46" s="142"/>
      <c r="L46" s="142"/>
      <c r="M46" s="142"/>
      <c r="N46" s="142"/>
      <c r="O46" s="142"/>
      <c r="P46" s="142"/>
      <c r="Q46" s="142"/>
      <c r="R46" s="142"/>
      <c r="S46" s="142"/>
      <c r="T46" s="143"/>
      <c r="U46" s="143"/>
      <c r="V46" s="144"/>
      <c r="W46" s="148"/>
      <c r="X46" s="149"/>
      <c r="Y46" s="149"/>
      <c r="Z46" s="149"/>
      <c r="AA46" s="149"/>
      <c r="AB46" s="149"/>
      <c r="AC46" s="149"/>
      <c r="AD46" s="150"/>
    </row>
    <row r="47" spans="1:30" ht="15.95" customHeight="1" thickTop="1" thickBot="1">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row>
    <row r="48" spans="1:30" ht="20.25" thickTop="1" thickBot="1">
      <c r="A48" s="28"/>
      <c r="B48" s="28"/>
      <c r="C48" s="28"/>
      <c r="D48" s="28"/>
      <c r="E48" s="28"/>
      <c r="F48" s="28"/>
      <c r="G48" s="28"/>
      <c r="H48" s="28"/>
      <c r="I48" s="28"/>
      <c r="J48" s="28"/>
      <c r="K48" s="28"/>
      <c r="L48" s="28"/>
      <c r="M48" s="28"/>
      <c r="N48" s="28"/>
      <c r="O48" s="28"/>
      <c r="P48" s="28"/>
      <c r="Q48" s="138" t="s">
        <v>70</v>
      </c>
      <c r="R48" s="138"/>
      <c r="S48" s="138"/>
      <c r="T48" s="138"/>
      <c r="U48" s="138"/>
      <c r="V48" s="138"/>
      <c r="W48" s="138">
        <f>W45</f>
        <v>200000</v>
      </c>
      <c r="X48" s="138"/>
      <c r="Y48" s="138"/>
      <c r="Z48" s="138"/>
      <c r="AA48" s="138"/>
      <c r="AB48" s="138"/>
      <c r="AC48" s="138"/>
      <c r="AD48" s="138"/>
    </row>
    <row r="49" ht="19.5" thickTop="1"/>
    <row r="72" spans="16:16">
      <c r="P72">
        <v>10000</v>
      </c>
    </row>
  </sheetData>
  <sheetProtection algorithmName="SHA-512" hashValue="NBNXcnSE2Aoz0chQVeHMXiVpkui5D3qkOCd5I29czAfnvZta3a5zg3tbDC4as6MsGz3+9GphGfiYsFu6DZVY+w==" saltValue="Lyr9Ckjkd0bUsTWzHsNfOA==" spinCount="100000" sheet="1" formatCells="0"/>
  <mergeCells count="39">
    <mergeCell ref="A24:AD26"/>
    <mergeCell ref="A4:AD4"/>
    <mergeCell ref="H8:I8"/>
    <mergeCell ref="K8:L8"/>
    <mergeCell ref="P8:Q8"/>
    <mergeCell ref="J9:K9"/>
    <mergeCell ref="O9:P9"/>
    <mergeCell ref="S9:V9"/>
    <mergeCell ref="H10:J10"/>
    <mergeCell ref="U10:V10"/>
    <mergeCell ref="A18:W18"/>
    <mergeCell ref="A19:AD21"/>
    <mergeCell ref="A23:W23"/>
    <mergeCell ref="R29:S29"/>
    <mergeCell ref="U29:V29"/>
    <mergeCell ref="R30:S30"/>
    <mergeCell ref="U30:V30"/>
    <mergeCell ref="R31:S31"/>
    <mergeCell ref="U31:V31"/>
    <mergeCell ref="R32:S32"/>
    <mergeCell ref="U32:V32"/>
    <mergeCell ref="B37:AD38"/>
    <mergeCell ref="A42:F43"/>
    <mergeCell ref="G42:M43"/>
    <mergeCell ref="N42:S43"/>
    <mergeCell ref="T42:V43"/>
    <mergeCell ref="W42:AD43"/>
    <mergeCell ref="Q48:V48"/>
    <mergeCell ref="W48:AD48"/>
    <mergeCell ref="A44:F44"/>
    <mergeCell ref="G44:M44"/>
    <mergeCell ref="N44:S44"/>
    <mergeCell ref="T44:V44"/>
    <mergeCell ref="W44:AD44"/>
    <mergeCell ref="A45:F46"/>
    <mergeCell ref="G45:M46"/>
    <mergeCell ref="N45:S46"/>
    <mergeCell ref="T45:V46"/>
    <mergeCell ref="W45:AD46"/>
  </mergeCells>
  <phoneticPr fontId="3"/>
  <dataValidations count="1">
    <dataValidation type="list" allowBlank="1" showInputMessage="1" showErrorMessage="1" sqref="I36 B36 I13:I14 H15 P13 U13 Z13" xr:uid="{14AEDF92-8428-4C3C-95E2-C47D1CAEB191}">
      <formula1>"〇"</formula1>
    </dataValidation>
  </dataValidations>
  <pageMargins left="0.70866141732283472" right="0.70866141732283472" top="0.74803149606299213" bottom="0.74803149606299213" header="0.31496062992125984" footer="0.31496062992125984"/>
  <pageSetup paperSize="9" scale="84"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CAE17-3275-4411-A165-0FB7591C5F60}">
  <sheetPr>
    <tabColor rgb="FF00B0F0"/>
  </sheetPr>
  <dimension ref="A1:AR97"/>
  <sheetViews>
    <sheetView showZeros="0" view="pageBreakPreview" topLeftCell="A85" zoomScale="90" zoomScaleNormal="100" zoomScaleSheetLayoutView="90" workbookViewId="0">
      <selection activeCell="W90" sqref="W90:AD91"/>
    </sheetView>
  </sheetViews>
  <sheetFormatPr defaultRowHeight="18.75"/>
  <cols>
    <col min="1" max="42" width="2.625" customWidth="1"/>
  </cols>
  <sheetData>
    <row r="1" spans="1:30">
      <c r="A1" t="s">
        <v>71</v>
      </c>
      <c r="AA1" s="2"/>
      <c r="AB1" s="2"/>
      <c r="AC1" s="2"/>
    </row>
    <row r="4" spans="1:30">
      <c r="A4" s="136" t="s">
        <v>72</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row>
    <row r="7" spans="1:30">
      <c r="A7" s="3" t="s">
        <v>26</v>
      </c>
      <c r="B7" s="3"/>
      <c r="C7" s="3"/>
      <c r="D7" s="3"/>
      <c r="E7" s="3"/>
      <c r="F7" s="3"/>
      <c r="G7" s="3"/>
      <c r="H7" s="3"/>
      <c r="I7" s="3"/>
      <c r="J7" s="3"/>
      <c r="K7" s="3"/>
      <c r="L7" s="3"/>
      <c r="M7" s="3"/>
      <c r="N7" s="3"/>
      <c r="O7" s="3"/>
      <c r="P7" s="3"/>
      <c r="Q7" s="3"/>
      <c r="R7" s="3"/>
      <c r="S7" s="3"/>
      <c r="T7" s="3"/>
      <c r="U7" s="3"/>
      <c r="V7" s="3"/>
      <c r="W7" s="3"/>
      <c r="X7" s="3"/>
      <c r="Y7" s="3"/>
      <c r="Z7" s="3"/>
      <c r="AA7" s="3"/>
      <c r="AB7" s="3"/>
    </row>
    <row r="8" spans="1:30">
      <c r="B8" s="3" t="s">
        <v>27</v>
      </c>
      <c r="C8" s="3"/>
      <c r="D8" s="3"/>
      <c r="E8" s="3"/>
      <c r="F8" s="3"/>
      <c r="G8" s="4"/>
      <c r="H8" s="165">
        <v>1990</v>
      </c>
      <c r="I8" s="165"/>
      <c r="J8" s="4" t="s">
        <v>1</v>
      </c>
      <c r="K8" s="165">
        <v>12</v>
      </c>
      <c r="L8" s="165"/>
      <c r="M8" s="4" t="s">
        <v>28</v>
      </c>
      <c r="O8" s="4" t="s">
        <v>29</v>
      </c>
      <c r="P8" s="165">
        <v>31</v>
      </c>
      <c r="Q8" s="165"/>
      <c r="R8" s="4" t="s">
        <v>1</v>
      </c>
      <c r="S8" s="4"/>
      <c r="T8" s="5"/>
      <c r="U8" s="5"/>
      <c r="V8" s="5"/>
      <c r="W8" s="5"/>
      <c r="X8" s="5"/>
      <c r="Y8" s="5"/>
      <c r="Z8" s="5"/>
      <c r="AD8" s="3"/>
    </row>
    <row r="9" spans="1:30">
      <c r="B9" s="6" t="s">
        <v>30</v>
      </c>
      <c r="C9" s="6"/>
      <c r="D9" s="6"/>
      <c r="E9" s="6"/>
      <c r="F9" s="6"/>
      <c r="G9" s="4"/>
      <c r="H9" s="4" t="s">
        <v>31</v>
      </c>
      <c r="I9" s="4"/>
      <c r="J9" s="165">
        <v>48</v>
      </c>
      <c r="K9" s="165"/>
      <c r="L9" s="4" t="s">
        <v>32</v>
      </c>
      <c r="M9" s="4" t="s">
        <v>33</v>
      </c>
      <c r="N9" s="4"/>
      <c r="O9" s="165">
        <v>3</v>
      </c>
      <c r="P9" s="165"/>
      <c r="Q9" s="4" t="s">
        <v>32</v>
      </c>
      <c r="R9" s="4"/>
      <c r="S9" s="166">
        <v>195567</v>
      </c>
      <c r="T9" s="166"/>
      <c r="U9" s="166"/>
      <c r="V9" s="166"/>
      <c r="W9" s="4" t="s">
        <v>34</v>
      </c>
      <c r="X9" s="5"/>
      <c r="Y9" s="5"/>
      <c r="Z9" s="5"/>
      <c r="AD9" s="3"/>
    </row>
    <row r="10" spans="1:30">
      <c r="B10" s="3" t="s">
        <v>35</v>
      </c>
      <c r="C10" s="3"/>
      <c r="D10" s="3"/>
      <c r="E10" s="3"/>
      <c r="F10" s="3"/>
      <c r="G10" s="4"/>
      <c r="H10" s="166">
        <v>1000</v>
      </c>
      <c r="I10" s="166"/>
      <c r="J10" s="166"/>
      <c r="K10" s="4" t="s">
        <v>36</v>
      </c>
      <c r="L10" s="7" t="s">
        <v>239</v>
      </c>
      <c r="M10" s="7"/>
      <c r="N10" s="7"/>
      <c r="O10" s="7"/>
      <c r="P10" s="7"/>
      <c r="Q10" s="7"/>
      <c r="R10" s="7"/>
      <c r="S10" s="8"/>
      <c r="T10" s="8"/>
      <c r="U10" s="165">
        <v>1</v>
      </c>
      <c r="V10" s="165"/>
      <c r="W10" s="5" t="s">
        <v>37</v>
      </c>
      <c r="X10" s="5"/>
      <c r="Y10" s="5"/>
      <c r="Z10" s="5"/>
      <c r="AD10" s="3"/>
    </row>
    <row r="11" spans="1:30">
      <c r="A11" s="3"/>
      <c r="G11" s="5"/>
      <c r="H11" s="5"/>
      <c r="I11" s="5"/>
      <c r="J11" s="5"/>
      <c r="K11" s="5"/>
      <c r="L11" s="4"/>
      <c r="M11" s="4"/>
      <c r="N11" s="4"/>
      <c r="O11" s="4"/>
      <c r="P11" s="4"/>
      <c r="Q11" s="4"/>
      <c r="R11" s="4"/>
      <c r="S11" s="102"/>
      <c r="T11" s="5"/>
      <c r="U11" s="5"/>
      <c r="V11" s="5"/>
      <c r="W11" s="5"/>
      <c r="X11" s="5"/>
      <c r="Y11" s="5"/>
      <c r="Z11" s="5"/>
    </row>
    <row r="12" spans="1:30">
      <c r="A12" t="s">
        <v>38</v>
      </c>
      <c r="F12" s="68"/>
      <c r="G12" s="68"/>
      <c r="H12" s="68"/>
      <c r="I12" s="68"/>
    </row>
    <row r="13" spans="1:30">
      <c r="B13" t="s">
        <v>39</v>
      </c>
      <c r="I13" s="9" t="s">
        <v>258</v>
      </c>
      <c r="J13" t="s">
        <v>40</v>
      </c>
      <c r="M13" t="s">
        <v>41</v>
      </c>
      <c r="P13" s="9" t="s">
        <v>258</v>
      </c>
      <c r="Q13" t="s">
        <v>276</v>
      </c>
      <c r="U13" s="9"/>
      <c r="V13" t="s">
        <v>241</v>
      </c>
      <c r="Z13" s="9" t="s">
        <v>258</v>
      </c>
      <c r="AA13" t="s">
        <v>277</v>
      </c>
    </row>
    <row r="14" spans="1:30">
      <c r="I14" s="9"/>
      <c r="J14" t="s">
        <v>42</v>
      </c>
    </row>
    <row r="15" spans="1:30">
      <c r="H15" s="3"/>
    </row>
    <row r="16" spans="1:30">
      <c r="A16" t="s">
        <v>43</v>
      </c>
    </row>
    <row r="17" spans="1:30">
      <c r="A17" t="s">
        <v>73</v>
      </c>
    </row>
    <row r="18" spans="1:30">
      <c r="A18" s="228" t="s">
        <v>74</v>
      </c>
      <c r="B18" s="229"/>
      <c r="C18" s="229"/>
      <c r="D18" s="229"/>
      <c r="E18" s="229"/>
      <c r="F18" s="229"/>
      <c r="G18" s="230"/>
    </row>
    <row r="19" spans="1:30" ht="21.75" customHeight="1">
      <c r="A19" s="240" t="s">
        <v>261</v>
      </c>
      <c r="B19" s="241"/>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2"/>
    </row>
    <row r="20" spans="1:30" ht="21.75" customHeight="1">
      <c r="A20" s="243"/>
      <c r="B20" s="244"/>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5"/>
    </row>
    <row r="21" spans="1:30" ht="21.75" customHeight="1">
      <c r="A21" s="246"/>
      <c r="B21" s="247"/>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8"/>
    </row>
    <row r="22" spans="1:30">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row>
    <row r="23" spans="1:30">
      <c r="A23" s="228" t="s">
        <v>75</v>
      </c>
      <c r="B23" s="229"/>
      <c r="C23" s="229"/>
      <c r="D23" s="229"/>
      <c r="E23" s="229"/>
      <c r="F23" s="229"/>
      <c r="G23" s="230"/>
    </row>
    <row r="24" spans="1:30">
      <c r="A24" s="15" t="s">
        <v>237</v>
      </c>
      <c r="B24" s="16"/>
      <c r="C24" s="16"/>
      <c r="D24" s="16"/>
      <c r="E24" s="16"/>
      <c r="F24" s="16"/>
      <c r="G24" s="16"/>
      <c r="H24" s="16"/>
      <c r="I24" s="249">
        <v>9</v>
      </c>
      <c r="J24" s="249"/>
      <c r="K24" s="17" t="s">
        <v>36</v>
      </c>
      <c r="L24" s="17"/>
      <c r="M24" s="17"/>
      <c r="N24" s="16" t="s">
        <v>76</v>
      </c>
      <c r="O24" s="16"/>
      <c r="P24" s="16"/>
      <c r="Q24" s="16"/>
      <c r="R24" s="16"/>
      <c r="S24" s="16"/>
      <c r="T24" s="18"/>
      <c r="U24" s="16" t="s">
        <v>77</v>
      </c>
      <c r="V24" s="16"/>
      <c r="W24" s="16"/>
      <c r="X24" s="16"/>
      <c r="Y24" s="16"/>
      <c r="Z24" s="18" t="s">
        <v>258</v>
      </c>
      <c r="AA24" s="16" t="s">
        <v>78</v>
      </c>
      <c r="AB24" s="16"/>
      <c r="AC24" s="16"/>
      <c r="AD24" s="19"/>
    </row>
    <row r="25" spans="1:30" ht="20.25">
      <c r="A25" s="20" t="s">
        <v>278</v>
      </c>
      <c r="B25" s="3"/>
      <c r="C25" s="3"/>
      <c r="D25" s="3"/>
      <c r="E25" s="3"/>
      <c r="F25" s="3"/>
      <c r="G25" s="3"/>
      <c r="H25" s="3"/>
      <c r="I25" s="165">
        <v>3</v>
      </c>
      <c r="J25" s="165"/>
      <c r="K25" s="3" t="s">
        <v>36</v>
      </c>
      <c r="L25" s="3"/>
      <c r="M25" s="3" t="s">
        <v>79</v>
      </c>
      <c r="N25" s="3"/>
      <c r="O25" s="3"/>
      <c r="P25" s="3"/>
      <c r="Q25" s="3"/>
      <c r="R25" s="3"/>
      <c r="S25" s="3"/>
      <c r="T25" s="9" t="s">
        <v>258</v>
      </c>
      <c r="U25" s="3" t="s">
        <v>80</v>
      </c>
      <c r="V25" s="3"/>
      <c r="W25" s="3"/>
      <c r="X25" s="3"/>
      <c r="Y25" s="3"/>
      <c r="Z25" s="9" t="s">
        <v>258</v>
      </c>
      <c r="AA25" s="3" t="s">
        <v>81</v>
      </c>
      <c r="AB25" s="3"/>
      <c r="AC25" s="3"/>
      <c r="AD25" s="21"/>
    </row>
    <row r="26" spans="1:30" ht="17.25" customHeight="1">
      <c r="A26" s="250" t="s">
        <v>262</v>
      </c>
      <c r="B26" s="251"/>
      <c r="C26" s="251"/>
      <c r="D26" s="251"/>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2"/>
    </row>
    <row r="27" spans="1:30" ht="17.25" customHeight="1">
      <c r="A27" s="243"/>
      <c r="B27" s="244"/>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5"/>
    </row>
    <row r="28" spans="1:30" ht="17.25" customHeight="1">
      <c r="A28" s="243"/>
      <c r="B28" s="244"/>
      <c r="C28" s="244"/>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5"/>
    </row>
    <row r="29" spans="1:30" ht="17.25" customHeight="1">
      <c r="A29" s="243"/>
      <c r="B29" s="244"/>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5"/>
    </row>
    <row r="30" spans="1:30" ht="17.25" customHeight="1">
      <c r="A30" s="243"/>
      <c r="B30" s="244"/>
      <c r="C30" s="244"/>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5"/>
    </row>
    <row r="31" spans="1:30" ht="17.25" customHeight="1">
      <c r="A31" s="246"/>
      <c r="B31" s="247"/>
      <c r="C31" s="247"/>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8"/>
    </row>
    <row r="32" spans="1:30">
      <c r="A32" s="4" t="s">
        <v>279</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row>
    <row r="33" spans="1:30">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row>
    <row r="34" spans="1:30">
      <c r="A34" s="228" t="s">
        <v>82</v>
      </c>
      <c r="B34" s="229"/>
      <c r="C34" s="229"/>
      <c r="D34" s="229"/>
      <c r="E34" s="229"/>
      <c r="F34" s="229"/>
      <c r="G34" s="230"/>
    </row>
    <row r="35" spans="1:30">
      <c r="A35" s="22" t="s">
        <v>83</v>
      </c>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4"/>
    </row>
    <row r="36" spans="1:30">
      <c r="A36" s="25"/>
      <c r="B36" s="26" t="s">
        <v>84</v>
      </c>
      <c r="C36" s="3"/>
      <c r="D36" s="3"/>
      <c r="E36" s="3"/>
      <c r="F36" s="3"/>
      <c r="G36" s="3"/>
      <c r="H36" s="3"/>
      <c r="I36" s="3"/>
      <c r="J36" s="3"/>
      <c r="K36" s="3"/>
      <c r="L36" s="3"/>
      <c r="M36" s="3"/>
      <c r="N36" s="3"/>
      <c r="O36" s="3"/>
      <c r="P36" s="3"/>
      <c r="Q36" s="9" t="s">
        <v>258</v>
      </c>
      <c r="R36" s="26" t="s">
        <v>85</v>
      </c>
      <c r="S36" s="3"/>
      <c r="T36" s="3"/>
      <c r="U36" s="3"/>
      <c r="V36" s="3"/>
      <c r="W36" s="3"/>
      <c r="X36" s="3"/>
      <c r="Y36" s="3"/>
      <c r="Z36" s="3"/>
      <c r="AA36" s="3"/>
      <c r="AB36" s="3"/>
      <c r="AC36" s="3"/>
      <c r="AD36" s="21"/>
    </row>
    <row r="37" spans="1:30">
      <c r="A37" s="25"/>
      <c r="B37" s="27" t="s">
        <v>86</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21"/>
    </row>
    <row r="38" spans="1:30">
      <c r="A38" s="231" t="s">
        <v>280</v>
      </c>
      <c r="B38" s="232"/>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3"/>
    </row>
    <row r="39" spans="1:30">
      <c r="A39" s="234"/>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6"/>
    </row>
    <row r="40" spans="1:30">
      <c r="A40" s="237"/>
      <c r="B40" s="238"/>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9"/>
    </row>
    <row r="41" spans="1:30" ht="15.95" customHeight="1"/>
    <row r="42" spans="1:30">
      <c r="A42" t="s">
        <v>244</v>
      </c>
    </row>
    <row r="43" spans="1:30" ht="20.25">
      <c r="B43" t="s">
        <v>53</v>
      </c>
    </row>
    <row r="44" spans="1:30">
      <c r="B44" s="11" t="s">
        <v>258</v>
      </c>
      <c r="C44" t="s">
        <v>54</v>
      </c>
      <c r="I44" s="11"/>
      <c r="J44" t="s">
        <v>55</v>
      </c>
    </row>
    <row r="45" spans="1:30" ht="15" customHeight="1">
      <c r="B45" s="151" t="s">
        <v>56</v>
      </c>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row>
    <row r="46" spans="1:30" ht="15" customHeight="1">
      <c r="A46" s="12"/>
      <c r="B46" s="151"/>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row>
    <row r="47" spans="1:30" ht="13.5" customHeight="1"/>
    <row r="48" spans="1:30">
      <c r="A48" t="s">
        <v>245</v>
      </c>
    </row>
    <row r="49" spans="1:44">
      <c r="B49" t="s">
        <v>87</v>
      </c>
      <c r="R49" s="131">
        <v>2023</v>
      </c>
      <c r="S49" s="131"/>
      <c r="T49" t="s">
        <v>1</v>
      </c>
      <c r="U49" s="131">
        <v>1</v>
      </c>
      <c r="V49" s="131"/>
      <c r="W49" t="s">
        <v>2</v>
      </c>
    </row>
    <row r="50" spans="1:44">
      <c r="B50" t="s">
        <v>88</v>
      </c>
      <c r="R50" s="131">
        <v>2023</v>
      </c>
      <c r="S50" s="131"/>
      <c r="T50" t="s">
        <v>1</v>
      </c>
      <c r="U50" s="131">
        <v>2</v>
      </c>
      <c r="V50" s="131"/>
      <c r="W50" t="s">
        <v>2</v>
      </c>
    </row>
    <row r="51" spans="1:44">
      <c r="B51" t="s">
        <v>89</v>
      </c>
      <c r="R51" s="131">
        <v>2023</v>
      </c>
      <c r="S51" s="131"/>
      <c r="T51" t="s">
        <v>1</v>
      </c>
      <c r="U51" s="131">
        <v>3</v>
      </c>
      <c r="V51" s="131"/>
      <c r="W51" t="s">
        <v>2</v>
      </c>
    </row>
    <row r="52" spans="1:44">
      <c r="B52" t="s">
        <v>90</v>
      </c>
      <c r="R52" s="131">
        <v>2023</v>
      </c>
      <c r="S52" s="131"/>
      <c r="T52" t="s">
        <v>1</v>
      </c>
      <c r="U52" s="131">
        <v>4</v>
      </c>
      <c r="V52" s="131"/>
      <c r="W52" t="s">
        <v>2</v>
      </c>
    </row>
    <row r="53" spans="1:44">
      <c r="B53" t="s">
        <v>91</v>
      </c>
      <c r="R53" s="131">
        <v>2023</v>
      </c>
      <c r="S53" s="131"/>
      <c r="T53" t="s">
        <v>1</v>
      </c>
      <c r="U53" s="131">
        <v>5</v>
      </c>
      <c r="V53" s="131"/>
      <c r="W53" t="s">
        <v>2</v>
      </c>
    </row>
    <row r="54" spans="1:44" ht="15.95" customHeight="1"/>
    <row r="55" spans="1:44">
      <c r="A55" t="s">
        <v>57</v>
      </c>
    </row>
    <row r="56" spans="1:44">
      <c r="A56" s="228" t="s">
        <v>74</v>
      </c>
      <c r="B56" s="229"/>
      <c r="C56" s="229"/>
      <c r="D56" s="229"/>
      <c r="E56" s="229"/>
      <c r="F56" s="229"/>
      <c r="G56" s="230"/>
      <c r="AD56" s="14" t="s">
        <v>58</v>
      </c>
    </row>
    <row r="57" spans="1:44" s="28" customFormat="1" ht="18.75" customHeight="1">
      <c r="A57" s="196" t="s">
        <v>59</v>
      </c>
      <c r="B57" s="196"/>
      <c r="C57" s="196"/>
      <c r="D57" s="196"/>
      <c r="E57" s="196"/>
      <c r="F57" s="196"/>
      <c r="G57" s="196" t="s">
        <v>60</v>
      </c>
      <c r="H57" s="196"/>
      <c r="I57" s="196"/>
      <c r="J57" s="196"/>
      <c r="K57" s="196"/>
      <c r="L57" s="196"/>
      <c r="M57" s="196"/>
      <c r="N57" s="198" t="s">
        <v>61</v>
      </c>
      <c r="O57" s="196"/>
      <c r="P57" s="196"/>
      <c r="Q57" s="196"/>
      <c r="R57" s="196"/>
      <c r="S57" s="196"/>
      <c r="T57" s="199" t="s">
        <v>62</v>
      </c>
      <c r="U57" s="199"/>
      <c r="V57" s="199"/>
      <c r="W57" s="196" t="s">
        <v>63</v>
      </c>
      <c r="X57" s="196"/>
      <c r="Y57" s="196"/>
      <c r="Z57" s="196"/>
      <c r="AA57" s="196"/>
      <c r="AB57" s="196"/>
      <c r="AC57" s="196"/>
      <c r="AD57" s="196"/>
    </row>
    <row r="58" spans="1:44" s="28" customFormat="1">
      <c r="A58" s="197"/>
      <c r="B58" s="197"/>
      <c r="C58" s="197"/>
      <c r="D58" s="197"/>
      <c r="E58" s="197"/>
      <c r="F58" s="197"/>
      <c r="G58" s="197"/>
      <c r="H58" s="197"/>
      <c r="I58" s="197"/>
      <c r="J58" s="197"/>
      <c r="K58" s="197"/>
      <c r="L58" s="197"/>
      <c r="M58" s="197"/>
      <c r="N58" s="197"/>
      <c r="O58" s="197"/>
      <c r="P58" s="197"/>
      <c r="Q58" s="197"/>
      <c r="R58" s="197"/>
      <c r="S58" s="197"/>
      <c r="T58" s="200"/>
      <c r="U58" s="200"/>
      <c r="V58" s="200"/>
      <c r="W58" s="197"/>
      <c r="X58" s="197"/>
      <c r="Y58" s="197"/>
      <c r="Z58" s="197"/>
      <c r="AA58" s="197"/>
      <c r="AB58" s="197"/>
      <c r="AC58" s="197"/>
      <c r="AD58" s="197"/>
    </row>
    <row r="59" spans="1:44" s="28" customFormat="1" ht="19.5" thickBot="1">
      <c r="A59" s="185" t="s">
        <v>64</v>
      </c>
      <c r="B59" s="185"/>
      <c r="C59" s="185"/>
      <c r="D59" s="185"/>
      <c r="E59" s="185"/>
      <c r="F59" s="185"/>
      <c r="G59" s="185" t="s">
        <v>65</v>
      </c>
      <c r="H59" s="185"/>
      <c r="I59" s="185"/>
      <c r="J59" s="185"/>
      <c r="K59" s="185"/>
      <c r="L59" s="185"/>
      <c r="M59" s="185"/>
      <c r="N59" s="185" t="s">
        <v>66</v>
      </c>
      <c r="O59" s="185"/>
      <c r="P59" s="185"/>
      <c r="Q59" s="185"/>
      <c r="R59" s="185"/>
      <c r="S59" s="185"/>
      <c r="T59" s="185" t="s">
        <v>67</v>
      </c>
      <c r="U59" s="185"/>
      <c r="V59" s="185"/>
      <c r="W59" s="186" t="s">
        <v>68</v>
      </c>
      <c r="X59" s="186"/>
      <c r="Y59" s="186"/>
      <c r="Z59" s="186"/>
      <c r="AA59" s="186"/>
      <c r="AB59" s="186"/>
      <c r="AC59" s="186"/>
      <c r="AD59" s="186"/>
    </row>
    <row r="60" spans="1:44" s="28" customFormat="1" ht="12" customHeight="1" thickTop="1">
      <c r="A60" s="142">
        <v>22000000</v>
      </c>
      <c r="B60" s="142"/>
      <c r="C60" s="142"/>
      <c r="D60" s="142"/>
      <c r="E60" s="142"/>
      <c r="F60" s="142"/>
      <c r="G60" s="216">
        <v>20000000</v>
      </c>
      <c r="H60" s="217"/>
      <c r="I60" s="217"/>
      <c r="J60" s="217"/>
      <c r="K60" s="217"/>
      <c r="L60" s="217"/>
      <c r="M60" s="218"/>
      <c r="N60" s="216"/>
      <c r="O60" s="217"/>
      <c r="P60" s="217"/>
      <c r="Q60" s="217"/>
      <c r="R60" s="217"/>
      <c r="S60" s="218"/>
      <c r="T60" s="143" t="s">
        <v>69</v>
      </c>
      <c r="U60" s="143"/>
      <c r="V60" s="144"/>
      <c r="W60" s="222">
        <f>IF(ROUNDDOWN((G60-N60)*2/3,-3)&gt;50000000,50000000,ROUNDDOWN((G60-N60)*2/3,-3))</f>
        <v>13333000</v>
      </c>
      <c r="X60" s="223"/>
      <c r="Y60" s="223"/>
      <c r="Z60" s="223"/>
      <c r="AA60" s="223"/>
      <c r="AB60" s="223"/>
      <c r="AC60" s="223"/>
      <c r="AD60" s="224"/>
    </row>
    <row r="61" spans="1:44" s="28" customFormat="1" ht="12" customHeight="1" thickBot="1">
      <c r="A61" s="142"/>
      <c r="B61" s="142"/>
      <c r="C61" s="142"/>
      <c r="D61" s="142"/>
      <c r="E61" s="142"/>
      <c r="F61" s="142"/>
      <c r="G61" s="219"/>
      <c r="H61" s="220"/>
      <c r="I61" s="220"/>
      <c r="J61" s="220"/>
      <c r="K61" s="220"/>
      <c r="L61" s="220"/>
      <c r="M61" s="221"/>
      <c r="N61" s="219"/>
      <c r="O61" s="220"/>
      <c r="P61" s="220"/>
      <c r="Q61" s="220"/>
      <c r="R61" s="220"/>
      <c r="S61" s="221"/>
      <c r="T61" s="143"/>
      <c r="U61" s="143"/>
      <c r="V61" s="144"/>
      <c r="W61" s="225"/>
      <c r="X61" s="226"/>
      <c r="Y61" s="226"/>
      <c r="Z61" s="226"/>
      <c r="AA61" s="226"/>
      <c r="AB61" s="226"/>
      <c r="AC61" s="226"/>
      <c r="AD61" s="227"/>
    </row>
    <row r="62" spans="1:44" s="28" customFormat="1" ht="15.95" customHeight="1" thickTop="1"/>
    <row r="63" spans="1:44" s="28" customFormat="1" ht="18.75" customHeight="1">
      <c r="A63" s="193" t="s">
        <v>75</v>
      </c>
      <c r="B63" s="194"/>
      <c r="C63" s="194"/>
      <c r="D63" s="194"/>
      <c r="E63" s="194"/>
      <c r="F63" s="194"/>
      <c r="G63" s="195"/>
      <c r="V63" s="215"/>
      <c r="W63" s="215"/>
      <c r="X63" s="215"/>
      <c r="Y63" s="29"/>
      <c r="Z63" s="29"/>
      <c r="AA63" s="29"/>
      <c r="AB63" s="29"/>
      <c r="AC63" s="29"/>
      <c r="AD63" s="30" t="s">
        <v>58</v>
      </c>
      <c r="AF63" s="31"/>
      <c r="AG63" s="31"/>
      <c r="AH63" s="31"/>
      <c r="AI63" s="31"/>
      <c r="AJ63" s="31"/>
      <c r="AK63" s="31"/>
      <c r="AL63" s="31"/>
      <c r="AM63" s="31"/>
      <c r="AN63" s="31"/>
      <c r="AO63" s="31"/>
      <c r="AP63" s="31"/>
      <c r="AQ63" s="31"/>
      <c r="AR63" s="31"/>
    </row>
    <row r="64" spans="1:44" s="28" customFormat="1" ht="18.75" customHeight="1">
      <c r="A64" s="143"/>
      <c r="B64" s="143"/>
      <c r="C64" s="143"/>
      <c r="D64" s="196" t="s">
        <v>59</v>
      </c>
      <c r="E64" s="196"/>
      <c r="F64" s="196"/>
      <c r="G64" s="196"/>
      <c r="H64" s="196"/>
      <c r="I64" s="196"/>
      <c r="J64" s="196" t="s">
        <v>60</v>
      </c>
      <c r="K64" s="196"/>
      <c r="L64" s="196"/>
      <c r="M64" s="196"/>
      <c r="N64" s="196"/>
      <c r="O64" s="196"/>
      <c r="P64" s="198" t="s">
        <v>61</v>
      </c>
      <c r="Q64" s="196"/>
      <c r="R64" s="196"/>
      <c r="S64" s="196"/>
      <c r="T64" s="196"/>
      <c r="U64" s="196"/>
      <c r="V64" s="199" t="s">
        <v>62</v>
      </c>
      <c r="W64" s="199"/>
      <c r="X64" s="199"/>
      <c r="Y64" s="196" t="s">
        <v>92</v>
      </c>
      <c r="Z64" s="196"/>
      <c r="AA64" s="196"/>
      <c r="AB64" s="196"/>
      <c r="AC64" s="196"/>
      <c r="AD64" s="196"/>
      <c r="AF64" s="31"/>
      <c r="AG64" s="31"/>
      <c r="AH64" s="31"/>
      <c r="AI64" s="31"/>
      <c r="AJ64" s="31"/>
      <c r="AK64" s="31"/>
      <c r="AL64" s="31"/>
      <c r="AM64" s="31"/>
      <c r="AN64" s="31"/>
      <c r="AO64" s="31"/>
      <c r="AP64" s="31"/>
      <c r="AQ64" s="31"/>
      <c r="AR64" s="31"/>
    </row>
    <row r="65" spans="1:44" s="28" customFormat="1" ht="18.75" customHeight="1">
      <c r="A65" s="143"/>
      <c r="B65" s="143"/>
      <c r="C65" s="143"/>
      <c r="D65" s="197"/>
      <c r="E65" s="197"/>
      <c r="F65" s="197"/>
      <c r="G65" s="197"/>
      <c r="H65" s="197"/>
      <c r="I65" s="197"/>
      <c r="J65" s="197"/>
      <c r="K65" s="197"/>
      <c r="L65" s="197"/>
      <c r="M65" s="197"/>
      <c r="N65" s="197"/>
      <c r="O65" s="197"/>
      <c r="P65" s="197"/>
      <c r="Q65" s="197"/>
      <c r="R65" s="197"/>
      <c r="S65" s="197"/>
      <c r="T65" s="197"/>
      <c r="U65" s="197"/>
      <c r="V65" s="200"/>
      <c r="W65" s="200"/>
      <c r="X65" s="200"/>
      <c r="Y65" s="197"/>
      <c r="Z65" s="197"/>
      <c r="AA65" s="197"/>
      <c r="AB65" s="197"/>
      <c r="AC65" s="197"/>
      <c r="AD65" s="197"/>
      <c r="AF65" s="31"/>
      <c r="AG65" s="31"/>
      <c r="AH65" s="31"/>
      <c r="AI65" s="32"/>
      <c r="AJ65" s="32"/>
      <c r="AK65" s="32"/>
      <c r="AL65" s="32"/>
      <c r="AM65" s="32"/>
      <c r="AN65" s="31"/>
      <c r="AO65" s="31"/>
      <c r="AP65" s="31"/>
      <c r="AQ65" s="31"/>
      <c r="AR65" s="31"/>
    </row>
    <row r="66" spans="1:44" s="28" customFormat="1">
      <c r="A66" s="143"/>
      <c r="B66" s="143"/>
      <c r="C66" s="143"/>
      <c r="D66" s="185" t="s">
        <v>64</v>
      </c>
      <c r="E66" s="185"/>
      <c r="F66" s="185"/>
      <c r="G66" s="185"/>
      <c r="H66" s="185"/>
      <c r="I66" s="185"/>
      <c r="J66" s="185" t="s">
        <v>65</v>
      </c>
      <c r="K66" s="185"/>
      <c r="L66" s="185"/>
      <c r="M66" s="185"/>
      <c r="N66" s="185"/>
      <c r="O66" s="185"/>
      <c r="P66" s="185" t="s">
        <v>66</v>
      </c>
      <c r="Q66" s="185"/>
      <c r="R66" s="185"/>
      <c r="S66" s="185"/>
      <c r="T66" s="185"/>
      <c r="U66" s="185"/>
      <c r="V66" s="185" t="s">
        <v>67</v>
      </c>
      <c r="W66" s="185"/>
      <c r="X66" s="185"/>
      <c r="Y66" s="186" t="s">
        <v>93</v>
      </c>
      <c r="Z66" s="186"/>
      <c r="AA66" s="186"/>
      <c r="AB66" s="186"/>
      <c r="AC66" s="186"/>
      <c r="AD66" s="186"/>
      <c r="AE66" s="33"/>
      <c r="AF66" s="33"/>
      <c r="AG66" s="31"/>
      <c r="AH66" s="31"/>
      <c r="AI66" s="32"/>
      <c r="AJ66" s="32"/>
      <c r="AK66" s="32"/>
      <c r="AL66" s="32"/>
      <c r="AM66" s="32"/>
      <c r="AN66" s="31"/>
      <c r="AO66" s="31"/>
      <c r="AP66" s="31"/>
      <c r="AQ66" s="31"/>
      <c r="AR66" s="31"/>
    </row>
    <row r="67" spans="1:44" s="28" customFormat="1" ht="16.5" customHeight="1">
      <c r="A67" s="256" t="s">
        <v>237</v>
      </c>
      <c r="B67" s="257"/>
      <c r="C67" s="257"/>
      <c r="D67" s="142"/>
      <c r="E67" s="142"/>
      <c r="F67" s="142"/>
      <c r="G67" s="142"/>
      <c r="H67" s="142"/>
      <c r="I67" s="142"/>
      <c r="J67" s="142"/>
      <c r="K67" s="142"/>
      <c r="L67" s="142"/>
      <c r="M67" s="142"/>
      <c r="N67" s="142"/>
      <c r="O67" s="142"/>
      <c r="P67" s="142"/>
      <c r="Q67" s="142"/>
      <c r="R67" s="142"/>
      <c r="S67" s="142"/>
      <c r="T67" s="142"/>
      <c r="U67" s="142"/>
      <c r="V67" s="143" t="s">
        <v>69</v>
      </c>
      <c r="W67" s="143"/>
      <c r="X67" s="144"/>
      <c r="Y67" s="254">
        <f>IF(ROUNDDOWN((J67-P67)*2/3,-3)&gt;70000000,70000000,ROUNDDOWN((J67-P67)*2/3,-3))</f>
        <v>0</v>
      </c>
      <c r="Z67" s="254"/>
      <c r="AA67" s="254"/>
      <c r="AB67" s="254"/>
      <c r="AC67" s="254"/>
      <c r="AD67" s="254"/>
      <c r="AE67" s="33"/>
      <c r="AF67" s="33"/>
      <c r="AG67" s="31"/>
      <c r="AH67" s="31"/>
      <c r="AI67" s="32"/>
      <c r="AJ67" s="32"/>
      <c r="AK67" s="32"/>
      <c r="AL67" s="32"/>
      <c r="AM67" s="32"/>
      <c r="AN67" s="31"/>
      <c r="AO67" s="31"/>
      <c r="AP67" s="31"/>
      <c r="AQ67" s="31"/>
      <c r="AR67" s="31"/>
    </row>
    <row r="68" spans="1:44" s="28" customFormat="1" ht="6.75" customHeight="1">
      <c r="A68" s="256"/>
      <c r="B68" s="257"/>
      <c r="C68" s="257"/>
      <c r="D68" s="253"/>
      <c r="E68" s="253"/>
      <c r="F68" s="253"/>
      <c r="G68" s="253"/>
      <c r="H68" s="253"/>
      <c r="I68" s="253"/>
      <c r="J68" s="253"/>
      <c r="K68" s="253"/>
      <c r="L68" s="253"/>
      <c r="M68" s="253"/>
      <c r="N68" s="253"/>
      <c r="O68" s="253"/>
      <c r="P68" s="253"/>
      <c r="Q68" s="253"/>
      <c r="R68" s="253"/>
      <c r="S68" s="253"/>
      <c r="T68" s="253"/>
      <c r="U68" s="253"/>
      <c r="V68" s="143"/>
      <c r="W68" s="143"/>
      <c r="X68" s="144"/>
      <c r="Y68" s="255"/>
      <c r="Z68" s="255"/>
      <c r="AA68" s="255"/>
      <c r="AB68" s="255"/>
      <c r="AC68" s="255"/>
      <c r="AD68" s="255"/>
      <c r="AE68" s="33"/>
      <c r="AF68" s="33"/>
      <c r="AG68" s="31"/>
      <c r="AH68" s="31"/>
      <c r="AI68" s="32"/>
      <c r="AJ68" s="32"/>
      <c r="AK68" s="32"/>
      <c r="AL68" s="32"/>
      <c r="AM68" s="32"/>
      <c r="AN68" s="31"/>
      <c r="AO68" s="31"/>
      <c r="AP68" s="31"/>
      <c r="AQ68" s="31"/>
      <c r="AR68" s="31"/>
    </row>
    <row r="69" spans="1:44" s="28" customFormat="1" ht="12" customHeight="1">
      <c r="A69" s="256"/>
      <c r="B69" s="257"/>
      <c r="C69" s="257"/>
      <c r="D69" s="265">
        <v>88000000</v>
      </c>
      <c r="E69" s="265"/>
      <c r="F69" s="265"/>
      <c r="G69" s="265"/>
      <c r="H69" s="265"/>
      <c r="I69" s="265"/>
      <c r="J69" s="265">
        <v>80000000</v>
      </c>
      <c r="K69" s="265"/>
      <c r="L69" s="265"/>
      <c r="M69" s="265"/>
      <c r="N69" s="265"/>
      <c r="O69" s="265"/>
      <c r="P69" s="265"/>
      <c r="Q69" s="265"/>
      <c r="R69" s="265"/>
      <c r="S69" s="265"/>
      <c r="T69" s="265"/>
      <c r="U69" s="265"/>
      <c r="V69" s="266" t="s">
        <v>282</v>
      </c>
      <c r="W69" s="143"/>
      <c r="X69" s="144"/>
      <c r="Y69" s="267">
        <f>IF(ROUNDDOWN((J69-P69)*3/4,-3)&gt;80000000,80000000,ROUNDDOWN((J69-P69)*3/4,-3))</f>
        <v>60000000</v>
      </c>
      <c r="Z69" s="268"/>
      <c r="AA69" s="268"/>
      <c r="AB69" s="268"/>
      <c r="AC69" s="268"/>
      <c r="AD69" s="269"/>
      <c r="AF69" s="31"/>
      <c r="AG69" s="31"/>
      <c r="AH69" s="31"/>
      <c r="AI69" s="33"/>
      <c r="AJ69" s="33"/>
      <c r="AK69" s="33"/>
      <c r="AL69" s="33"/>
      <c r="AM69" s="33"/>
      <c r="AN69" s="31"/>
      <c r="AO69" s="31"/>
      <c r="AP69" s="31"/>
      <c r="AQ69" s="31"/>
      <c r="AR69" s="31"/>
    </row>
    <row r="70" spans="1:44" s="28" customFormat="1" ht="12" customHeight="1">
      <c r="A70" s="257"/>
      <c r="B70" s="257"/>
      <c r="C70" s="257"/>
      <c r="D70" s="142"/>
      <c r="E70" s="142"/>
      <c r="F70" s="142"/>
      <c r="G70" s="142"/>
      <c r="H70" s="142"/>
      <c r="I70" s="142"/>
      <c r="J70" s="142"/>
      <c r="K70" s="142"/>
      <c r="L70" s="142"/>
      <c r="M70" s="142"/>
      <c r="N70" s="142"/>
      <c r="O70" s="142"/>
      <c r="P70" s="142"/>
      <c r="Q70" s="142"/>
      <c r="R70" s="142"/>
      <c r="S70" s="142"/>
      <c r="T70" s="142"/>
      <c r="U70" s="142"/>
      <c r="V70" s="143"/>
      <c r="W70" s="143"/>
      <c r="X70" s="144"/>
      <c r="Y70" s="270"/>
      <c r="Z70" s="271"/>
      <c r="AA70" s="271"/>
      <c r="AB70" s="271"/>
      <c r="AC70" s="271"/>
      <c r="AD70" s="272"/>
      <c r="AF70" s="31"/>
      <c r="AG70" s="31"/>
      <c r="AH70" s="31"/>
      <c r="AI70" s="33"/>
      <c r="AJ70" s="33"/>
      <c r="AK70" s="33"/>
      <c r="AL70" s="33"/>
      <c r="AM70" s="33"/>
      <c r="AN70" s="31"/>
      <c r="AO70" s="31"/>
      <c r="AP70" s="31"/>
      <c r="AQ70" s="31"/>
      <c r="AR70" s="31"/>
    </row>
    <row r="71" spans="1:44" s="28" customFormat="1" ht="12" customHeight="1">
      <c r="A71" s="264" t="s">
        <v>281</v>
      </c>
      <c r="B71" s="198"/>
      <c r="C71" s="198"/>
      <c r="D71" s="142">
        <v>550000</v>
      </c>
      <c r="E71" s="142"/>
      <c r="F71" s="142"/>
      <c r="G71" s="142"/>
      <c r="H71" s="142"/>
      <c r="I71" s="142"/>
      <c r="J71" s="142">
        <v>500000</v>
      </c>
      <c r="K71" s="142"/>
      <c r="L71" s="142"/>
      <c r="M71" s="142"/>
      <c r="N71" s="142"/>
      <c r="O71" s="142"/>
      <c r="P71" s="142"/>
      <c r="Q71" s="142"/>
      <c r="R71" s="142"/>
      <c r="S71" s="142"/>
      <c r="T71" s="142"/>
      <c r="U71" s="142"/>
      <c r="V71" s="143" t="s">
        <v>69</v>
      </c>
      <c r="W71" s="143"/>
      <c r="X71" s="144"/>
      <c r="Y71" s="258">
        <f>IF(ROUNDDOWN((J71-P71)*2/3,-3)&gt;70000000,70000000,ROUNDDOWN((J71-P71)*2/3,-3))</f>
        <v>333000</v>
      </c>
      <c r="Z71" s="259"/>
      <c r="AA71" s="259"/>
      <c r="AB71" s="259"/>
      <c r="AC71" s="259"/>
      <c r="AD71" s="260"/>
      <c r="AF71" s="31"/>
      <c r="AG71" s="31"/>
      <c r="AH71" s="31"/>
      <c r="AI71" s="31"/>
      <c r="AJ71" s="31"/>
      <c r="AK71" s="31"/>
      <c r="AL71" s="31"/>
      <c r="AM71" s="31"/>
      <c r="AN71" s="31"/>
      <c r="AO71" s="31"/>
      <c r="AP71" s="31"/>
      <c r="AQ71" s="31"/>
      <c r="AR71" s="31"/>
    </row>
    <row r="72" spans="1:44" s="28" customFormat="1" ht="12" customHeight="1">
      <c r="A72" s="264"/>
      <c r="B72" s="198"/>
      <c r="C72" s="198"/>
      <c r="D72" s="253"/>
      <c r="E72" s="253"/>
      <c r="F72" s="253"/>
      <c r="G72" s="253"/>
      <c r="H72" s="253"/>
      <c r="I72" s="253"/>
      <c r="J72" s="253"/>
      <c r="K72" s="253"/>
      <c r="L72" s="253"/>
      <c r="M72" s="253"/>
      <c r="N72" s="253"/>
      <c r="O72" s="253"/>
      <c r="P72" s="253"/>
      <c r="Q72" s="253"/>
      <c r="R72" s="253"/>
      <c r="S72" s="253"/>
      <c r="T72" s="253"/>
      <c r="U72" s="253"/>
      <c r="V72" s="143"/>
      <c r="W72" s="143"/>
      <c r="X72" s="144"/>
      <c r="Y72" s="261"/>
      <c r="Z72" s="262"/>
      <c r="AA72" s="262"/>
      <c r="AB72" s="262"/>
      <c r="AC72" s="262"/>
      <c r="AD72" s="263"/>
      <c r="AF72" s="31"/>
      <c r="AG72" s="31"/>
      <c r="AH72" s="31"/>
      <c r="AI72" s="31"/>
      <c r="AJ72" s="31"/>
      <c r="AK72" s="31"/>
      <c r="AL72" s="31"/>
      <c r="AM72" s="31"/>
      <c r="AN72" s="31"/>
      <c r="AO72" s="31"/>
      <c r="AP72" s="31"/>
      <c r="AQ72" s="31"/>
      <c r="AR72" s="31"/>
    </row>
    <row r="73" spans="1:44" s="28" customFormat="1" ht="12" customHeight="1">
      <c r="A73" s="264"/>
      <c r="B73" s="198"/>
      <c r="C73" s="198"/>
      <c r="D73" s="265">
        <v>11000000</v>
      </c>
      <c r="E73" s="265"/>
      <c r="F73" s="265"/>
      <c r="G73" s="265"/>
      <c r="H73" s="265"/>
      <c r="I73" s="265"/>
      <c r="J73" s="265">
        <v>10000000</v>
      </c>
      <c r="K73" s="265"/>
      <c r="L73" s="265"/>
      <c r="M73" s="265"/>
      <c r="N73" s="265"/>
      <c r="O73" s="265"/>
      <c r="P73" s="265"/>
      <c r="Q73" s="265"/>
      <c r="R73" s="265"/>
      <c r="S73" s="265"/>
      <c r="T73" s="265"/>
      <c r="U73" s="265"/>
      <c r="V73" s="266" t="s">
        <v>282</v>
      </c>
      <c r="W73" s="143"/>
      <c r="X73" s="144"/>
      <c r="Y73" s="273">
        <f>IF(ROUNDDOWN((J73-P73)*3/4,-3)&gt;80000000,80000000,ROUNDDOWN((J73-P73)*3/4,-3))</f>
        <v>7500000</v>
      </c>
      <c r="Z73" s="273"/>
      <c r="AA73" s="273"/>
      <c r="AB73" s="273"/>
      <c r="AC73" s="273"/>
      <c r="AD73" s="273"/>
      <c r="AF73" s="31"/>
      <c r="AG73" s="31"/>
      <c r="AH73" s="31"/>
      <c r="AI73" s="31"/>
      <c r="AJ73" s="31"/>
      <c r="AK73" s="31"/>
      <c r="AL73" s="31"/>
      <c r="AM73" s="31"/>
      <c r="AN73" s="31"/>
      <c r="AO73" s="31"/>
      <c r="AP73" s="31"/>
      <c r="AQ73" s="31"/>
      <c r="AR73" s="31"/>
    </row>
    <row r="74" spans="1:44" s="28" customFormat="1" ht="12" customHeight="1" thickBot="1">
      <c r="A74" s="201"/>
      <c r="B74" s="201"/>
      <c r="C74" s="201"/>
      <c r="D74" s="253"/>
      <c r="E74" s="253"/>
      <c r="F74" s="253"/>
      <c r="G74" s="253"/>
      <c r="H74" s="253"/>
      <c r="I74" s="253"/>
      <c r="J74" s="253"/>
      <c r="K74" s="253"/>
      <c r="L74" s="253"/>
      <c r="M74" s="253"/>
      <c r="N74" s="253"/>
      <c r="O74" s="253"/>
      <c r="P74" s="253"/>
      <c r="Q74" s="253"/>
      <c r="R74" s="253"/>
      <c r="S74" s="253"/>
      <c r="T74" s="253"/>
      <c r="U74" s="253"/>
      <c r="V74" s="143"/>
      <c r="W74" s="143"/>
      <c r="X74" s="144"/>
      <c r="Y74" s="255"/>
      <c r="Z74" s="255"/>
      <c r="AA74" s="255"/>
      <c r="AB74" s="255"/>
      <c r="AC74" s="255"/>
      <c r="AD74" s="255"/>
      <c r="AF74" s="31"/>
      <c r="AG74" s="31"/>
      <c r="AH74" s="31"/>
      <c r="AI74" s="31"/>
      <c r="AJ74" s="31"/>
      <c r="AK74" s="31"/>
      <c r="AL74" s="31"/>
      <c r="AM74" s="31"/>
      <c r="AN74" s="31"/>
      <c r="AO74" s="31"/>
      <c r="AP74" s="31"/>
      <c r="AQ74" s="31"/>
      <c r="AR74" s="31"/>
    </row>
    <row r="75" spans="1:44" s="28" customFormat="1" ht="12" customHeight="1" thickTop="1">
      <c r="A75" s="201" t="s">
        <v>94</v>
      </c>
      <c r="B75" s="201"/>
      <c r="C75" s="201"/>
      <c r="D75" s="203">
        <f>SUM(D67:I74)</f>
        <v>99550000</v>
      </c>
      <c r="E75" s="203"/>
      <c r="F75" s="203"/>
      <c r="G75" s="203"/>
      <c r="H75" s="203"/>
      <c r="I75" s="203"/>
      <c r="J75" s="203">
        <f>SUM(J67:O74)</f>
        <v>90500000</v>
      </c>
      <c r="K75" s="203"/>
      <c r="L75" s="203"/>
      <c r="M75" s="203"/>
      <c r="N75" s="203"/>
      <c r="O75" s="203"/>
      <c r="P75" s="203">
        <f>SUM(P67:U74)</f>
        <v>0</v>
      </c>
      <c r="Q75" s="203"/>
      <c r="R75" s="203"/>
      <c r="S75" s="203"/>
      <c r="T75" s="203"/>
      <c r="U75" s="203"/>
      <c r="V75" s="205" t="s">
        <v>95</v>
      </c>
      <c r="W75" s="205"/>
      <c r="X75" s="206"/>
      <c r="Y75" s="209">
        <f>IF(ROUNDDOWN(SUM(Y67:AD74),-3)&gt;80000000,80000000,ROUNDDOWN(SUM(Y67:AD74),-3))</f>
        <v>67833000</v>
      </c>
      <c r="Z75" s="210"/>
      <c r="AA75" s="210"/>
      <c r="AB75" s="210"/>
      <c r="AC75" s="210"/>
      <c r="AD75" s="211"/>
    </row>
    <row r="76" spans="1:44" s="28" customFormat="1" ht="12" customHeight="1" thickBot="1">
      <c r="A76" s="202"/>
      <c r="B76" s="202"/>
      <c r="C76" s="202"/>
      <c r="D76" s="204"/>
      <c r="E76" s="204"/>
      <c r="F76" s="204"/>
      <c r="G76" s="204"/>
      <c r="H76" s="204"/>
      <c r="I76" s="204"/>
      <c r="J76" s="204"/>
      <c r="K76" s="204"/>
      <c r="L76" s="204"/>
      <c r="M76" s="204"/>
      <c r="N76" s="204"/>
      <c r="O76" s="204"/>
      <c r="P76" s="204"/>
      <c r="Q76" s="204"/>
      <c r="R76" s="204"/>
      <c r="S76" s="204"/>
      <c r="T76" s="204"/>
      <c r="U76" s="204"/>
      <c r="V76" s="207"/>
      <c r="W76" s="207"/>
      <c r="X76" s="208"/>
      <c r="Y76" s="212"/>
      <c r="Z76" s="213"/>
      <c r="AA76" s="213"/>
      <c r="AB76" s="213"/>
      <c r="AC76" s="213"/>
      <c r="AD76" s="214"/>
    </row>
    <row r="77" spans="1:44" s="28" customFormat="1" ht="15.95" customHeight="1" thickTop="1">
      <c r="A77" s="129" t="s">
        <v>279</v>
      </c>
      <c r="B77" s="128"/>
      <c r="C77" s="128"/>
    </row>
    <row r="78" spans="1:44" s="28" customFormat="1" ht="15.95" customHeight="1">
      <c r="A78" s="128"/>
      <c r="B78" s="128"/>
      <c r="C78" s="128"/>
    </row>
    <row r="79" spans="1:44" s="28" customFormat="1">
      <c r="A79" s="193" t="s">
        <v>96</v>
      </c>
      <c r="B79" s="194"/>
      <c r="C79" s="194"/>
      <c r="D79" s="194"/>
      <c r="E79" s="194"/>
      <c r="F79" s="194"/>
      <c r="G79" s="195"/>
      <c r="AD79" s="30" t="s">
        <v>58</v>
      </c>
    </row>
    <row r="80" spans="1:44" s="28" customFormat="1" ht="18.75" customHeight="1">
      <c r="A80" s="196" t="s">
        <v>59</v>
      </c>
      <c r="B80" s="196"/>
      <c r="C80" s="196"/>
      <c r="D80" s="196"/>
      <c r="E80" s="196"/>
      <c r="F80" s="196"/>
      <c r="G80" s="196" t="s">
        <v>60</v>
      </c>
      <c r="H80" s="196"/>
      <c r="I80" s="196"/>
      <c r="J80" s="196"/>
      <c r="K80" s="196"/>
      <c r="L80" s="196"/>
      <c r="M80" s="196"/>
      <c r="N80" s="198" t="s">
        <v>61</v>
      </c>
      <c r="O80" s="196"/>
      <c r="P80" s="196"/>
      <c r="Q80" s="196"/>
      <c r="R80" s="196"/>
      <c r="S80" s="196"/>
      <c r="T80" s="199" t="s">
        <v>62</v>
      </c>
      <c r="U80" s="199"/>
      <c r="V80" s="199"/>
      <c r="W80" s="196" t="s">
        <v>63</v>
      </c>
      <c r="X80" s="196"/>
      <c r="Y80" s="196"/>
      <c r="Z80" s="196"/>
      <c r="AA80" s="196"/>
      <c r="AB80" s="196"/>
      <c r="AC80" s="196"/>
      <c r="AD80" s="196"/>
    </row>
    <row r="81" spans="1:30" s="28" customFormat="1">
      <c r="A81" s="197"/>
      <c r="B81" s="197"/>
      <c r="C81" s="197"/>
      <c r="D81" s="197"/>
      <c r="E81" s="197"/>
      <c r="F81" s="197"/>
      <c r="G81" s="197"/>
      <c r="H81" s="197"/>
      <c r="I81" s="197"/>
      <c r="J81" s="197"/>
      <c r="K81" s="197"/>
      <c r="L81" s="197"/>
      <c r="M81" s="197"/>
      <c r="N81" s="197"/>
      <c r="O81" s="197"/>
      <c r="P81" s="197"/>
      <c r="Q81" s="197"/>
      <c r="R81" s="197"/>
      <c r="S81" s="197"/>
      <c r="T81" s="200"/>
      <c r="U81" s="200"/>
      <c r="V81" s="200"/>
      <c r="W81" s="197"/>
      <c r="X81" s="197"/>
      <c r="Y81" s="197"/>
      <c r="Z81" s="197"/>
      <c r="AA81" s="197"/>
      <c r="AB81" s="197"/>
      <c r="AC81" s="197"/>
      <c r="AD81" s="197"/>
    </row>
    <row r="82" spans="1:30" s="28" customFormat="1" ht="19.5" thickBot="1">
      <c r="A82" s="185" t="s">
        <v>64</v>
      </c>
      <c r="B82" s="185"/>
      <c r="C82" s="185"/>
      <c r="D82" s="185"/>
      <c r="E82" s="185"/>
      <c r="F82" s="185"/>
      <c r="G82" s="185" t="s">
        <v>65</v>
      </c>
      <c r="H82" s="185"/>
      <c r="I82" s="185"/>
      <c r="J82" s="185"/>
      <c r="K82" s="185"/>
      <c r="L82" s="185"/>
      <c r="M82" s="185"/>
      <c r="N82" s="185" t="s">
        <v>66</v>
      </c>
      <c r="O82" s="185"/>
      <c r="P82" s="185"/>
      <c r="Q82" s="185"/>
      <c r="R82" s="185"/>
      <c r="S82" s="185"/>
      <c r="T82" s="185" t="s">
        <v>67</v>
      </c>
      <c r="U82" s="185"/>
      <c r="V82" s="185"/>
      <c r="W82" s="186" t="s">
        <v>68</v>
      </c>
      <c r="X82" s="186"/>
      <c r="Y82" s="186"/>
      <c r="Z82" s="186"/>
      <c r="AA82" s="186"/>
      <c r="AB82" s="186"/>
      <c r="AC82" s="186"/>
      <c r="AD82" s="186"/>
    </row>
    <row r="83" spans="1:30" s="28" customFormat="1" ht="12" customHeight="1" thickTop="1">
      <c r="A83" s="142">
        <v>110000</v>
      </c>
      <c r="B83" s="142"/>
      <c r="C83" s="142"/>
      <c r="D83" s="142"/>
      <c r="E83" s="142"/>
      <c r="F83" s="142"/>
      <c r="G83" s="142">
        <v>100000</v>
      </c>
      <c r="H83" s="142"/>
      <c r="I83" s="142"/>
      <c r="J83" s="142"/>
      <c r="K83" s="142"/>
      <c r="L83" s="142"/>
      <c r="M83" s="142"/>
      <c r="N83" s="142"/>
      <c r="O83" s="142"/>
      <c r="P83" s="142"/>
      <c r="Q83" s="142"/>
      <c r="R83" s="142"/>
      <c r="S83" s="142"/>
      <c r="T83" s="143" t="s">
        <v>69</v>
      </c>
      <c r="U83" s="143"/>
      <c r="V83" s="144"/>
      <c r="W83" s="187">
        <f>IF(ROUNDDOWN((G83-N83)*2/3,-3)&gt;900000,900000,ROUNDDOWN((G83-N83)*2/3,-3))</f>
        <v>66000</v>
      </c>
      <c r="X83" s="188"/>
      <c r="Y83" s="188"/>
      <c r="Z83" s="188"/>
      <c r="AA83" s="188"/>
      <c r="AB83" s="188"/>
      <c r="AC83" s="188"/>
      <c r="AD83" s="189"/>
    </row>
    <row r="84" spans="1:30" s="28" customFormat="1" ht="12" customHeight="1" thickBot="1">
      <c r="A84" s="142"/>
      <c r="B84" s="142"/>
      <c r="C84" s="142"/>
      <c r="D84" s="142"/>
      <c r="E84" s="142"/>
      <c r="F84" s="142"/>
      <c r="G84" s="142"/>
      <c r="H84" s="142"/>
      <c r="I84" s="142"/>
      <c r="J84" s="142"/>
      <c r="K84" s="142"/>
      <c r="L84" s="142"/>
      <c r="M84" s="142"/>
      <c r="N84" s="142"/>
      <c r="O84" s="142"/>
      <c r="P84" s="142"/>
      <c r="Q84" s="142"/>
      <c r="R84" s="142"/>
      <c r="S84" s="142"/>
      <c r="T84" s="143"/>
      <c r="U84" s="143"/>
      <c r="V84" s="144"/>
      <c r="W84" s="190"/>
      <c r="X84" s="191"/>
      <c r="Y84" s="191"/>
      <c r="Z84" s="191"/>
      <c r="AA84" s="191"/>
      <c r="AB84" s="191"/>
      <c r="AC84" s="191"/>
      <c r="AD84" s="192"/>
    </row>
    <row r="85" spans="1:30" s="28" customFormat="1" ht="15.95" customHeight="1" thickTop="1"/>
    <row r="86" spans="1:30" s="28" customFormat="1">
      <c r="A86" s="193" t="s">
        <v>82</v>
      </c>
      <c r="B86" s="194"/>
      <c r="C86" s="194"/>
      <c r="D86" s="194"/>
      <c r="E86" s="194"/>
      <c r="F86" s="194"/>
      <c r="G86" s="195"/>
      <c r="AD86" s="30" t="s">
        <v>58</v>
      </c>
    </row>
    <row r="87" spans="1:30" s="28" customFormat="1" ht="18.75" customHeight="1">
      <c r="A87" s="196" t="s">
        <v>59</v>
      </c>
      <c r="B87" s="196"/>
      <c r="C87" s="196"/>
      <c r="D87" s="196"/>
      <c r="E87" s="196"/>
      <c r="F87" s="196"/>
      <c r="G87" s="196" t="s">
        <v>60</v>
      </c>
      <c r="H87" s="196"/>
      <c r="I87" s="196"/>
      <c r="J87" s="196"/>
      <c r="K87" s="196"/>
      <c r="L87" s="196"/>
      <c r="M87" s="196"/>
      <c r="N87" s="198" t="s">
        <v>61</v>
      </c>
      <c r="O87" s="196"/>
      <c r="P87" s="196"/>
      <c r="Q87" s="196"/>
      <c r="R87" s="196"/>
      <c r="S87" s="196"/>
      <c r="T87" s="199" t="s">
        <v>62</v>
      </c>
      <c r="U87" s="199"/>
      <c r="V87" s="199"/>
      <c r="W87" s="196" t="s">
        <v>63</v>
      </c>
      <c r="X87" s="196"/>
      <c r="Y87" s="196"/>
      <c r="Z87" s="196"/>
      <c r="AA87" s="196"/>
      <c r="AB87" s="196"/>
      <c r="AC87" s="196"/>
      <c r="AD87" s="196"/>
    </row>
    <row r="88" spans="1:30" s="28" customFormat="1">
      <c r="A88" s="197"/>
      <c r="B88" s="197"/>
      <c r="C88" s="197"/>
      <c r="D88" s="197"/>
      <c r="E88" s="197"/>
      <c r="F88" s="197"/>
      <c r="G88" s="197"/>
      <c r="H88" s="197"/>
      <c r="I88" s="197"/>
      <c r="J88" s="197"/>
      <c r="K88" s="197"/>
      <c r="L88" s="197"/>
      <c r="M88" s="197"/>
      <c r="N88" s="197"/>
      <c r="O88" s="197"/>
      <c r="P88" s="197"/>
      <c r="Q88" s="197"/>
      <c r="R88" s="197"/>
      <c r="S88" s="197"/>
      <c r="T88" s="200"/>
      <c r="U88" s="200"/>
      <c r="V88" s="200"/>
      <c r="W88" s="197"/>
      <c r="X88" s="197"/>
      <c r="Y88" s="197"/>
      <c r="Z88" s="197"/>
      <c r="AA88" s="197"/>
      <c r="AB88" s="197"/>
      <c r="AC88" s="197"/>
      <c r="AD88" s="197"/>
    </row>
    <row r="89" spans="1:30" s="28" customFormat="1" ht="19.5" thickBot="1">
      <c r="A89" s="185" t="s">
        <v>64</v>
      </c>
      <c r="B89" s="185"/>
      <c r="C89" s="185"/>
      <c r="D89" s="185"/>
      <c r="E89" s="185"/>
      <c r="F89" s="185"/>
      <c r="G89" s="185" t="s">
        <v>65</v>
      </c>
      <c r="H89" s="185"/>
      <c r="I89" s="185"/>
      <c r="J89" s="185"/>
      <c r="K89" s="185"/>
      <c r="L89" s="185"/>
      <c r="M89" s="185"/>
      <c r="N89" s="185" t="s">
        <v>66</v>
      </c>
      <c r="O89" s="185"/>
      <c r="P89" s="185"/>
      <c r="Q89" s="185"/>
      <c r="R89" s="185"/>
      <c r="S89" s="185"/>
      <c r="T89" s="185" t="s">
        <v>67</v>
      </c>
      <c r="U89" s="185"/>
      <c r="V89" s="185"/>
      <c r="W89" s="186" t="s">
        <v>68</v>
      </c>
      <c r="X89" s="186"/>
      <c r="Y89" s="186"/>
      <c r="Z89" s="186"/>
      <c r="AA89" s="186"/>
      <c r="AB89" s="186"/>
      <c r="AC89" s="186"/>
      <c r="AD89" s="186"/>
    </row>
    <row r="90" spans="1:30" s="28" customFormat="1" ht="12" customHeight="1" thickTop="1">
      <c r="A90" s="142">
        <v>220000</v>
      </c>
      <c r="B90" s="142"/>
      <c r="C90" s="142"/>
      <c r="D90" s="142"/>
      <c r="E90" s="142"/>
      <c r="F90" s="142"/>
      <c r="G90" s="142">
        <v>200000</v>
      </c>
      <c r="H90" s="142"/>
      <c r="I90" s="142"/>
      <c r="J90" s="142"/>
      <c r="K90" s="142"/>
      <c r="L90" s="142"/>
      <c r="M90" s="142"/>
      <c r="N90" s="142">
        <v>100000</v>
      </c>
      <c r="O90" s="142"/>
      <c r="P90" s="142"/>
      <c r="Q90" s="142"/>
      <c r="R90" s="142"/>
      <c r="S90" s="142"/>
      <c r="T90" s="143" t="s">
        <v>69</v>
      </c>
      <c r="U90" s="143"/>
      <c r="V90" s="144"/>
      <c r="W90" s="187">
        <f>IF(ROUNDDOWN((G90-N90)*2/3,-3)&gt;2700000,2700000,ROUNDDOWN((G90-N90)*2/3,-3))</f>
        <v>66000</v>
      </c>
      <c r="X90" s="188"/>
      <c r="Y90" s="188"/>
      <c r="Z90" s="188"/>
      <c r="AA90" s="188"/>
      <c r="AB90" s="188"/>
      <c r="AC90" s="188"/>
      <c r="AD90" s="189"/>
    </row>
    <row r="91" spans="1:30" s="28" customFormat="1" ht="12" customHeight="1" thickBot="1">
      <c r="A91" s="142"/>
      <c r="B91" s="142"/>
      <c r="C91" s="142"/>
      <c r="D91" s="142"/>
      <c r="E91" s="142"/>
      <c r="F91" s="142"/>
      <c r="G91" s="142"/>
      <c r="H91" s="142"/>
      <c r="I91" s="142"/>
      <c r="J91" s="142"/>
      <c r="K91" s="142"/>
      <c r="L91" s="142"/>
      <c r="M91" s="142"/>
      <c r="N91" s="142"/>
      <c r="O91" s="142"/>
      <c r="P91" s="142"/>
      <c r="Q91" s="142"/>
      <c r="R91" s="142"/>
      <c r="S91" s="142"/>
      <c r="T91" s="143"/>
      <c r="U91" s="143"/>
      <c r="V91" s="144"/>
      <c r="W91" s="190"/>
      <c r="X91" s="191"/>
      <c r="Y91" s="191"/>
      <c r="Z91" s="191"/>
      <c r="AA91" s="191"/>
      <c r="AB91" s="191"/>
      <c r="AC91" s="191"/>
      <c r="AD91" s="192"/>
    </row>
    <row r="92" spans="1:30" s="28" customFormat="1" ht="15.95" customHeight="1" thickTop="1" thickBot="1"/>
    <row r="93" spans="1:30" s="28" customFormat="1" ht="20.25" thickTop="1" thickBot="1">
      <c r="Q93" s="138" t="s">
        <v>70</v>
      </c>
      <c r="R93" s="138"/>
      <c r="S93" s="138"/>
      <c r="T93" s="138"/>
      <c r="U93" s="138"/>
      <c r="V93" s="138"/>
      <c r="W93" s="184">
        <f>W60+Y75+W83+W90</f>
        <v>81298000</v>
      </c>
      <c r="X93" s="184"/>
      <c r="Y93" s="184"/>
      <c r="Z93" s="184"/>
      <c r="AA93" s="184"/>
      <c r="AB93" s="184"/>
      <c r="AC93" s="184"/>
      <c r="AD93" s="184"/>
    </row>
    <row r="94" spans="1:30" s="28" customFormat="1" ht="20.25" thickTop="1" thickBot="1"/>
    <row r="95" spans="1:30" s="28" customFormat="1">
      <c r="A95" s="178" t="s">
        <v>246</v>
      </c>
      <c r="B95" s="179"/>
      <c r="C95" s="179"/>
      <c r="D95" s="179"/>
      <c r="E95" s="179"/>
      <c r="F95" s="104"/>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6"/>
    </row>
    <row r="96" spans="1:30" s="28" customFormat="1">
      <c r="A96" s="180"/>
      <c r="B96" s="181"/>
      <c r="C96" s="181"/>
      <c r="D96" s="181"/>
      <c r="E96" s="181"/>
      <c r="F96" s="107"/>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9"/>
    </row>
    <row r="97" spans="1:30" s="28" customFormat="1" ht="19.5" thickBot="1">
      <c r="A97" s="182"/>
      <c r="B97" s="183"/>
      <c r="C97" s="183"/>
      <c r="D97" s="183"/>
      <c r="E97" s="183"/>
      <c r="F97" s="110"/>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2"/>
    </row>
  </sheetData>
  <sheetProtection algorithmName="SHA-512" hashValue="RGgGEkI213sGmlkIvvfVgqNmX5166Qzl8xd0LMBNJpV3jpswQggkrbAFT6g/QXfztqeUwfAf5UwTfNiNCHGO1g==" saltValue="AjJDjMPX27Di7j4bc9R1Zg==" spinCount="100000" sheet="1" formatCells="0" formatRows="0"/>
  <mergeCells count="120">
    <mergeCell ref="D67:I68"/>
    <mergeCell ref="J67:O68"/>
    <mergeCell ref="P67:U68"/>
    <mergeCell ref="V67:X68"/>
    <mergeCell ref="Y67:AD68"/>
    <mergeCell ref="A67:C70"/>
    <mergeCell ref="D71:I72"/>
    <mergeCell ref="J71:O72"/>
    <mergeCell ref="P71:U72"/>
    <mergeCell ref="V71:X72"/>
    <mergeCell ref="Y71:AD72"/>
    <mergeCell ref="A71:C74"/>
    <mergeCell ref="D69:I70"/>
    <mergeCell ref="J69:O70"/>
    <mergeCell ref="P69:U70"/>
    <mergeCell ref="V69:X70"/>
    <mergeCell ref="Y69:AD70"/>
    <mergeCell ref="D73:I74"/>
    <mergeCell ref="J73:O74"/>
    <mergeCell ref="P73:U74"/>
    <mergeCell ref="V73:X74"/>
    <mergeCell ref="Y73:AD74"/>
    <mergeCell ref="A4:AD4"/>
    <mergeCell ref="H8:I8"/>
    <mergeCell ref="K8:L8"/>
    <mergeCell ref="P8:Q8"/>
    <mergeCell ref="J9:K9"/>
    <mergeCell ref="O9:P9"/>
    <mergeCell ref="S9:V9"/>
    <mergeCell ref="I25:J25"/>
    <mergeCell ref="A26:AD31"/>
    <mergeCell ref="A34:G34"/>
    <mergeCell ref="A38:AD40"/>
    <mergeCell ref="R49:S49"/>
    <mergeCell ref="U49:V49"/>
    <mergeCell ref="H10:J10"/>
    <mergeCell ref="U10:V10"/>
    <mergeCell ref="A18:G18"/>
    <mergeCell ref="A19:AD21"/>
    <mergeCell ref="A23:G23"/>
    <mergeCell ref="I24:J24"/>
    <mergeCell ref="R53:S53"/>
    <mergeCell ref="U53:V53"/>
    <mergeCell ref="B45:AD46"/>
    <mergeCell ref="A56:G56"/>
    <mergeCell ref="A57:F58"/>
    <mergeCell ref="G57:M58"/>
    <mergeCell ref="N57:S58"/>
    <mergeCell ref="T57:V58"/>
    <mergeCell ref="W57:AD58"/>
    <mergeCell ref="R50:S50"/>
    <mergeCell ref="U50:V50"/>
    <mergeCell ref="R51:S51"/>
    <mergeCell ref="U51:V51"/>
    <mergeCell ref="R52:S52"/>
    <mergeCell ref="U52:V52"/>
    <mergeCell ref="A59:F59"/>
    <mergeCell ref="G59:M59"/>
    <mergeCell ref="N59:S59"/>
    <mergeCell ref="T59:V59"/>
    <mergeCell ref="W59:AD59"/>
    <mergeCell ref="A60:F61"/>
    <mergeCell ref="G60:M61"/>
    <mergeCell ref="N60:S61"/>
    <mergeCell ref="T60:V61"/>
    <mergeCell ref="W60:AD61"/>
    <mergeCell ref="Y64:AD65"/>
    <mergeCell ref="D66:I66"/>
    <mergeCell ref="J66:O66"/>
    <mergeCell ref="P66:U66"/>
    <mergeCell ref="V66:X66"/>
    <mergeCell ref="Y66:AD66"/>
    <mergeCell ref="A63:G63"/>
    <mergeCell ref="A64:C66"/>
    <mergeCell ref="D64:I65"/>
    <mergeCell ref="J64:O65"/>
    <mergeCell ref="P64:U65"/>
    <mergeCell ref="V64:X65"/>
    <mergeCell ref="V63:X63"/>
    <mergeCell ref="A79:G79"/>
    <mergeCell ref="A80:F81"/>
    <mergeCell ref="G80:M81"/>
    <mergeCell ref="N80:S81"/>
    <mergeCell ref="T80:V81"/>
    <mergeCell ref="W80:AD81"/>
    <mergeCell ref="A75:C76"/>
    <mergeCell ref="D75:I76"/>
    <mergeCell ref="J75:O76"/>
    <mergeCell ref="P75:U76"/>
    <mergeCell ref="V75:X76"/>
    <mergeCell ref="Y75:AD76"/>
    <mergeCell ref="A86:G86"/>
    <mergeCell ref="A87:F88"/>
    <mergeCell ref="G87:M88"/>
    <mergeCell ref="N87:S88"/>
    <mergeCell ref="T87:V88"/>
    <mergeCell ref="W87:AD88"/>
    <mergeCell ref="A82:F82"/>
    <mergeCell ref="G82:M82"/>
    <mergeCell ref="N82:S82"/>
    <mergeCell ref="T82:V82"/>
    <mergeCell ref="W82:AD82"/>
    <mergeCell ref="A83:F84"/>
    <mergeCell ref="G83:M84"/>
    <mergeCell ref="N83:S84"/>
    <mergeCell ref="T83:V84"/>
    <mergeCell ref="W83:AD84"/>
    <mergeCell ref="A95:E97"/>
    <mergeCell ref="Q93:V93"/>
    <mergeCell ref="W93:AD93"/>
    <mergeCell ref="A89:F89"/>
    <mergeCell ref="G89:M89"/>
    <mergeCell ref="N89:S89"/>
    <mergeCell ref="T89:V89"/>
    <mergeCell ref="W89:AD89"/>
    <mergeCell ref="A90:F91"/>
    <mergeCell ref="G90:M91"/>
    <mergeCell ref="N90:S91"/>
    <mergeCell ref="T90:V91"/>
    <mergeCell ref="W90:AD91"/>
  </mergeCells>
  <phoneticPr fontId="3"/>
  <dataValidations count="1">
    <dataValidation type="list" allowBlank="1" showInputMessage="1" showErrorMessage="1" sqref="A36:A37 Q36 T24:T25 Z24:Z25 I44 B44 I13:I14 H15 P13 U13 Z13" xr:uid="{F78D587D-A7B5-430A-9756-56219F30AFF4}">
      <formula1>"〇"</formula1>
    </dataValidation>
  </dataValidations>
  <pageMargins left="0.70866141732283472" right="0.70866141732283472" top="0.74803149606299213" bottom="0.74803149606299213" header="0.31496062992125984" footer="0.31496062992125984"/>
  <pageSetup paperSize="9" scale="88" orientation="portrait" r:id="rId1"/>
  <rowBreaks count="1" manualBreakCount="1">
    <brk id="46" max="30" man="1"/>
  </rowBreaks>
  <ignoredErrors>
    <ignoredError sqref="Y69 Y71" 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166E9-F7B3-4D6D-814C-C0798ADE7971}">
  <sheetPr>
    <tabColor rgb="FF00B0F0"/>
  </sheetPr>
  <dimension ref="A1:AD72"/>
  <sheetViews>
    <sheetView showZeros="0" view="pageBreakPreview" zoomScaleNormal="100" zoomScaleSheetLayoutView="100" workbookViewId="0">
      <selection activeCell="AH15" sqref="AH15"/>
    </sheetView>
  </sheetViews>
  <sheetFormatPr defaultRowHeight="18.75"/>
  <cols>
    <col min="1" max="30" width="2.625" customWidth="1"/>
  </cols>
  <sheetData>
    <row r="1" spans="1:30">
      <c r="A1" t="s">
        <v>238</v>
      </c>
    </row>
    <row r="4" spans="1:30">
      <c r="A4" s="136" t="s">
        <v>97</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row>
    <row r="5" spans="1:30">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ht="21.95" customHeight="1">
      <c r="A7" s="365" t="s">
        <v>98</v>
      </c>
      <c r="B7" s="366"/>
      <c r="C7" s="367" t="s">
        <v>99</v>
      </c>
      <c r="D7" s="366"/>
      <c r="E7" s="366"/>
      <c r="F7" s="366"/>
      <c r="G7" s="366"/>
      <c r="H7" s="366"/>
      <c r="I7" s="366"/>
      <c r="J7" s="366"/>
      <c r="K7" s="366"/>
      <c r="L7" s="366"/>
      <c r="M7" s="366"/>
      <c r="N7" s="366"/>
      <c r="O7" s="366"/>
      <c r="P7" s="366"/>
      <c r="Q7" s="366"/>
      <c r="R7" s="366"/>
      <c r="S7" s="366"/>
      <c r="T7" s="366"/>
      <c r="U7" s="366"/>
      <c r="V7" s="368"/>
      <c r="W7" s="367" t="s">
        <v>100</v>
      </c>
      <c r="X7" s="366"/>
      <c r="Y7" s="366"/>
      <c r="Z7" s="366"/>
      <c r="AA7" s="366"/>
      <c r="AB7" s="368"/>
      <c r="AC7" s="369" t="s">
        <v>101</v>
      </c>
      <c r="AD7" s="370"/>
    </row>
    <row r="8" spans="1:30" ht="21.95" customHeight="1">
      <c r="A8" s="332" t="s">
        <v>102</v>
      </c>
      <c r="B8" s="333"/>
      <c r="C8" s="371" t="s">
        <v>103</v>
      </c>
      <c r="D8" s="372"/>
      <c r="E8" s="17" t="s">
        <v>104</v>
      </c>
      <c r="F8" s="17"/>
      <c r="G8" s="17"/>
      <c r="H8" s="17"/>
      <c r="I8" s="17"/>
      <c r="J8" s="17"/>
      <c r="K8" s="17"/>
      <c r="L8" s="17"/>
      <c r="M8" s="17"/>
      <c r="N8" s="17"/>
      <c r="O8" s="17"/>
      <c r="P8" s="17"/>
      <c r="Q8" s="17"/>
      <c r="R8" s="17"/>
      <c r="S8" s="17"/>
      <c r="T8" s="17"/>
      <c r="U8" s="17"/>
      <c r="V8" s="17"/>
      <c r="W8" s="338" t="s">
        <v>263</v>
      </c>
      <c r="X8" s="339"/>
      <c r="Y8" s="319">
        <v>140</v>
      </c>
      <c r="Z8" s="249"/>
      <c r="AA8" s="340" t="s">
        <v>105</v>
      </c>
      <c r="AB8" s="341"/>
      <c r="AC8" s="339"/>
      <c r="AD8" s="342"/>
    </row>
    <row r="9" spans="1:30" ht="21.95" customHeight="1">
      <c r="A9" s="334"/>
      <c r="B9" s="335"/>
      <c r="C9" s="294" t="s">
        <v>106</v>
      </c>
      <c r="D9" s="295"/>
      <c r="E9" s="35" t="s">
        <v>107</v>
      </c>
      <c r="F9" s="35"/>
      <c r="G9" s="35"/>
      <c r="H9" s="35"/>
      <c r="I9" s="35"/>
      <c r="J9" s="35"/>
      <c r="K9" s="35"/>
      <c r="L9" s="35"/>
      <c r="M9" s="35"/>
      <c r="N9" s="35"/>
      <c r="O9" s="35"/>
      <c r="P9" s="35"/>
      <c r="Q9" s="35"/>
      <c r="R9" s="35"/>
      <c r="S9" s="35"/>
      <c r="T9" s="35"/>
      <c r="U9" s="35"/>
      <c r="V9" s="35"/>
      <c r="W9" s="296" t="s">
        <v>258</v>
      </c>
      <c r="X9" s="297"/>
      <c r="Y9" s="297"/>
      <c r="Z9" s="297"/>
      <c r="AA9" s="297"/>
      <c r="AB9" s="298"/>
      <c r="AC9" s="297"/>
      <c r="AD9" s="299"/>
    </row>
    <row r="10" spans="1:30" ht="21.95" customHeight="1">
      <c r="A10" s="334"/>
      <c r="B10" s="335"/>
      <c r="C10" s="343" t="s">
        <v>108</v>
      </c>
      <c r="D10" s="344"/>
      <c r="E10" s="3" t="s">
        <v>109</v>
      </c>
      <c r="F10" s="3"/>
      <c r="G10" s="3"/>
      <c r="H10" s="9"/>
      <c r="I10" s="3" t="s">
        <v>110</v>
      </c>
      <c r="J10" s="3"/>
      <c r="K10" s="3"/>
      <c r="L10" s="9" t="s">
        <v>258</v>
      </c>
      <c r="M10" s="3" t="s">
        <v>111</v>
      </c>
      <c r="N10" s="3"/>
      <c r="O10" s="3"/>
      <c r="P10" s="3"/>
      <c r="Q10" s="3"/>
      <c r="R10" s="3"/>
      <c r="S10" s="3"/>
      <c r="T10" s="3"/>
      <c r="U10" s="3"/>
      <c r="V10" s="3"/>
      <c r="W10" s="36"/>
      <c r="X10" s="36"/>
      <c r="Y10" s="37"/>
      <c r="Z10" s="37"/>
      <c r="AA10" s="37"/>
      <c r="AB10" s="37"/>
      <c r="AC10" s="38"/>
      <c r="AD10" s="39"/>
    </row>
    <row r="11" spans="1:30" ht="21.95" customHeight="1">
      <c r="A11" s="334"/>
      <c r="B11" s="335"/>
      <c r="C11" s="40"/>
      <c r="D11" s="41"/>
      <c r="E11" s="355" t="s">
        <v>112</v>
      </c>
      <c r="F11" s="373"/>
      <c r="G11" s="35" t="s">
        <v>113</v>
      </c>
      <c r="H11" s="35"/>
      <c r="I11" s="35"/>
      <c r="J11" s="35"/>
      <c r="K11" s="35"/>
      <c r="L11" s="35"/>
      <c r="M11" s="35"/>
      <c r="N11" s="35"/>
      <c r="O11" s="35"/>
      <c r="P11" s="35"/>
      <c r="Q11" s="35"/>
      <c r="R11" s="35"/>
      <c r="S11" s="35"/>
      <c r="T11" s="35"/>
      <c r="U11" s="35"/>
      <c r="V11" s="35"/>
      <c r="W11" s="296"/>
      <c r="X11" s="297"/>
      <c r="Y11" s="297"/>
      <c r="Z11" s="297"/>
      <c r="AA11" s="297"/>
      <c r="AB11" s="298"/>
      <c r="AC11" s="297"/>
      <c r="AD11" s="299"/>
    </row>
    <row r="12" spans="1:30" ht="21.95" customHeight="1">
      <c r="A12" s="334"/>
      <c r="B12" s="335"/>
      <c r="C12" s="40"/>
      <c r="D12" s="41"/>
      <c r="E12" s="355"/>
      <c r="F12" s="373"/>
      <c r="G12" s="35" t="s">
        <v>114</v>
      </c>
      <c r="H12" s="35"/>
      <c r="I12" s="35"/>
      <c r="J12" s="35"/>
      <c r="K12" s="35"/>
      <c r="L12" s="35"/>
      <c r="M12" s="35"/>
      <c r="N12" s="35"/>
      <c r="O12" s="35"/>
      <c r="P12" s="35"/>
      <c r="Q12" s="35"/>
      <c r="R12" s="35"/>
      <c r="S12" s="35"/>
      <c r="T12" s="35"/>
      <c r="U12" s="35"/>
      <c r="V12" s="35"/>
      <c r="W12" s="296"/>
      <c r="X12" s="297"/>
      <c r="Y12" s="297"/>
      <c r="Z12" s="297"/>
      <c r="AA12" s="297"/>
      <c r="AB12" s="298"/>
      <c r="AC12" s="297"/>
      <c r="AD12" s="299"/>
    </row>
    <row r="13" spans="1:30" ht="21.95" customHeight="1">
      <c r="A13" s="334"/>
      <c r="B13" s="335"/>
      <c r="C13" s="40"/>
      <c r="D13" s="41"/>
      <c r="E13" s="355"/>
      <c r="F13" s="373"/>
      <c r="G13" s="35" t="s">
        <v>115</v>
      </c>
      <c r="H13" s="35"/>
      <c r="I13" s="35"/>
      <c r="J13" s="35"/>
      <c r="K13" s="35"/>
      <c r="L13" s="35"/>
      <c r="M13" s="35"/>
      <c r="N13" s="35"/>
      <c r="O13" s="35"/>
      <c r="P13" s="35"/>
      <c r="Q13" s="35"/>
      <c r="R13" s="35"/>
      <c r="S13" s="35"/>
      <c r="T13" s="35"/>
      <c r="U13" s="35"/>
      <c r="V13" s="35"/>
      <c r="W13" s="296"/>
      <c r="X13" s="297"/>
      <c r="Y13" s="297"/>
      <c r="Z13" s="297"/>
      <c r="AA13" s="297"/>
      <c r="AB13" s="298"/>
      <c r="AC13" s="297"/>
      <c r="AD13" s="299"/>
    </row>
    <row r="14" spans="1:30" ht="21.95" customHeight="1">
      <c r="A14" s="334"/>
      <c r="B14" s="335"/>
      <c r="C14" s="40"/>
      <c r="D14" s="41"/>
      <c r="E14" s="355"/>
      <c r="F14" s="373"/>
      <c r="G14" s="35" t="s">
        <v>116</v>
      </c>
      <c r="H14" s="35"/>
      <c r="I14" s="35"/>
      <c r="J14" s="35"/>
      <c r="K14" s="35"/>
      <c r="L14" s="35"/>
      <c r="M14" s="35"/>
      <c r="N14" s="35"/>
      <c r="O14" s="35"/>
      <c r="P14" s="35"/>
      <c r="Q14" s="35"/>
      <c r="R14" s="35"/>
      <c r="S14" s="35"/>
      <c r="T14" s="35"/>
      <c r="U14" s="35"/>
      <c r="V14" s="35"/>
      <c r="W14" s="296"/>
      <c r="X14" s="297"/>
      <c r="Y14" s="297"/>
      <c r="Z14" s="297"/>
      <c r="AA14" s="297"/>
      <c r="AB14" s="298"/>
      <c r="AC14" s="297"/>
      <c r="AD14" s="299"/>
    </row>
    <row r="15" spans="1:30" ht="21.95" customHeight="1">
      <c r="A15" s="334"/>
      <c r="B15" s="335"/>
      <c r="C15" s="353" t="s">
        <v>117</v>
      </c>
      <c r="D15" s="354"/>
      <c r="E15" s="42" t="s">
        <v>118</v>
      </c>
      <c r="F15" s="35"/>
      <c r="G15" s="35"/>
      <c r="H15" s="35"/>
      <c r="I15" s="9" t="s">
        <v>258</v>
      </c>
      <c r="J15" s="3" t="s">
        <v>110</v>
      </c>
      <c r="K15" s="3"/>
      <c r="L15" s="3"/>
      <c r="M15" s="9"/>
      <c r="N15" s="3" t="s">
        <v>111</v>
      </c>
      <c r="O15" s="3"/>
      <c r="P15" s="35"/>
      <c r="Q15" s="35"/>
      <c r="R15" s="35"/>
      <c r="S15" s="35"/>
      <c r="T15" s="35"/>
      <c r="U15" s="35"/>
      <c r="V15" s="35"/>
      <c r="W15" s="43"/>
      <c r="X15" s="43"/>
      <c r="Y15" s="35"/>
      <c r="Z15" s="35"/>
      <c r="AA15" s="35"/>
      <c r="AB15" s="35"/>
      <c r="AC15" s="35"/>
      <c r="AD15" s="44"/>
    </row>
    <row r="16" spans="1:30" ht="21.95" customHeight="1">
      <c r="A16" s="334"/>
      <c r="B16" s="335"/>
      <c r="C16" s="45"/>
      <c r="D16" s="41"/>
      <c r="E16" s="355" t="s">
        <v>119</v>
      </c>
      <c r="F16" s="356"/>
      <c r="G16" s="359" t="s">
        <v>120</v>
      </c>
      <c r="H16" s="360"/>
      <c r="I16" s="360"/>
      <c r="J16" s="360"/>
      <c r="K16" s="360"/>
      <c r="L16" s="360"/>
      <c r="M16" s="360"/>
      <c r="N16" s="360"/>
      <c r="O16" s="360"/>
      <c r="P16" s="360"/>
      <c r="Q16" s="360"/>
      <c r="R16" s="360"/>
      <c r="S16" s="360"/>
      <c r="T16" s="360"/>
      <c r="U16" s="360"/>
      <c r="V16" s="360"/>
      <c r="W16" s="296" t="s">
        <v>258</v>
      </c>
      <c r="X16" s="298"/>
      <c r="Y16" s="297">
        <v>90</v>
      </c>
      <c r="Z16" s="297"/>
      <c r="AA16" s="360" t="s">
        <v>105</v>
      </c>
      <c r="AB16" s="361"/>
      <c r="AC16" s="297"/>
      <c r="AD16" s="299"/>
    </row>
    <row r="17" spans="1:30" ht="21.95" customHeight="1">
      <c r="A17" s="334"/>
      <c r="B17" s="335"/>
      <c r="C17" s="40"/>
      <c r="D17" s="41"/>
      <c r="E17" s="355"/>
      <c r="F17" s="356"/>
      <c r="G17" s="42" t="s">
        <v>121</v>
      </c>
      <c r="H17" s="35"/>
      <c r="I17" s="35"/>
      <c r="J17" s="35"/>
      <c r="K17" s="35"/>
      <c r="L17" s="35"/>
      <c r="M17" s="35"/>
      <c r="N17" s="35"/>
      <c r="O17" s="35"/>
      <c r="P17" s="35"/>
      <c r="Q17" s="35"/>
      <c r="R17" s="35"/>
      <c r="S17" s="35"/>
      <c r="T17" s="35"/>
      <c r="U17" s="35"/>
      <c r="V17" s="35"/>
      <c r="W17" s="296" t="s">
        <v>258</v>
      </c>
      <c r="X17" s="298"/>
      <c r="Y17" s="364" t="s">
        <v>264</v>
      </c>
      <c r="Z17" s="364"/>
      <c r="AA17" s="35"/>
      <c r="AB17" s="46"/>
      <c r="AC17" s="297"/>
      <c r="AD17" s="299"/>
    </row>
    <row r="18" spans="1:30" ht="21.95" customHeight="1">
      <c r="A18" s="334"/>
      <c r="B18" s="335"/>
      <c r="C18" s="40"/>
      <c r="D18" s="41"/>
      <c r="E18" s="355"/>
      <c r="F18" s="356"/>
      <c r="G18" s="42" t="s">
        <v>113</v>
      </c>
      <c r="H18" s="35"/>
      <c r="I18" s="35"/>
      <c r="J18" s="35"/>
      <c r="K18" s="35"/>
      <c r="L18" s="35"/>
      <c r="M18" s="35"/>
      <c r="N18" s="35"/>
      <c r="O18" s="35"/>
      <c r="P18" s="35"/>
      <c r="Q18" s="35"/>
      <c r="R18" s="35"/>
      <c r="S18" s="35"/>
      <c r="T18" s="35"/>
      <c r="U18" s="35"/>
      <c r="V18" s="35"/>
      <c r="W18" s="296" t="s">
        <v>258</v>
      </c>
      <c r="X18" s="297"/>
      <c r="Y18" s="297"/>
      <c r="Z18" s="297"/>
      <c r="AA18" s="297"/>
      <c r="AB18" s="298"/>
      <c r="AC18" s="297"/>
      <c r="AD18" s="299"/>
    </row>
    <row r="19" spans="1:30" ht="21.95" customHeight="1">
      <c r="A19" s="334"/>
      <c r="B19" s="335"/>
      <c r="C19" s="40"/>
      <c r="D19" s="41"/>
      <c r="E19" s="355"/>
      <c r="F19" s="356"/>
      <c r="G19" s="47" t="s">
        <v>123</v>
      </c>
      <c r="H19" s="48"/>
      <c r="I19" s="48"/>
      <c r="J19" s="48"/>
      <c r="K19" s="48"/>
      <c r="L19" s="48"/>
      <c r="M19" s="48"/>
      <c r="N19" s="48"/>
      <c r="O19" s="48"/>
      <c r="P19" s="48"/>
      <c r="Q19" s="48"/>
      <c r="R19" s="48"/>
      <c r="S19" s="48"/>
      <c r="T19" s="48"/>
      <c r="U19" s="48"/>
      <c r="V19" s="48"/>
      <c r="W19" s="274" t="s">
        <v>258</v>
      </c>
      <c r="X19" s="278"/>
      <c r="Y19" s="278"/>
      <c r="Z19" s="278"/>
      <c r="AA19" s="278"/>
      <c r="AB19" s="275"/>
      <c r="AC19" s="274"/>
      <c r="AD19" s="283"/>
    </row>
    <row r="20" spans="1:30" ht="21.95" customHeight="1">
      <c r="A20" s="334"/>
      <c r="B20" s="335"/>
      <c r="C20" s="40"/>
      <c r="D20" s="41"/>
      <c r="E20" s="355"/>
      <c r="F20" s="356"/>
      <c r="G20" s="49" t="s">
        <v>124</v>
      </c>
      <c r="H20" s="50"/>
      <c r="I20" s="50"/>
      <c r="J20" s="50"/>
      <c r="K20" s="50"/>
      <c r="L20" s="50"/>
      <c r="M20" s="50"/>
      <c r="N20" s="50"/>
      <c r="O20" s="50"/>
      <c r="P20" s="50"/>
      <c r="Q20" s="50"/>
      <c r="R20" s="50"/>
      <c r="S20" s="50"/>
      <c r="T20" s="50"/>
      <c r="U20" s="50"/>
      <c r="V20" s="50"/>
      <c r="W20" s="322"/>
      <c r="X20" s="324"/>
      <c r="Y20" s="324"/>
      <c r="Z20" s="324"/>
      <c r="AA20" s="324"/>
      <c r="AB20" s="323"/>
      <c r="AC20" s="322"/>
      <c r="AD20" s="329"/>
    </row>
    <row r="21" spans="1:30" ht="21.95" customHeight="1">
      <c r="A21" s="334"/>
      <c r="B21" s="335"/>
      <c r="C21" s="40"/>
      <c r="D21" s="41"/>
      <c r="E21" s="355"/>
      <c r="F21" s="356"/>
      <c r="G21" s="42" t="s">
        <v>125</v>
      </c>
      <c r="H21" s="35"/>
      <c r="I21" s="35"/>
      <c r="J21" s="35"/>
      <c r="K21" s="35"/>
      <c r="L21" s="35"/>
      <c r="M21" s="35"/>
      <c r="N21" s="35"/>
      <c r="O21" s="35"/>
      <c r="P21" s="35"/>
      <c r="Q21" s="35"/>
      <c r="R21" s="35"/>
      <c r="S21" s="35"/>
      <c r="T21" s="35"/>
      <c r="U21" s="35"/>
      <c r="V21" s="35"/>
      <c r="W21" s="296" t="s">
        <v>258</v>
      </c>
      <c r="X21" s="297"/>
      <c r="Y21" s="297"/>
      <c r="Z21" s="297"/>
      <c r="AA21" s="297"/>
      <c r="AB21" s="298"/>
      <c r="AC21" s="297"/>
      <c r="AD21" s="299"/>
    </row>
    <row r="22" spans="1:30" ht="21.95" customHeight="1">
      <c r="A22" s="334"/>
      <c r="B22" s="335"/>
      <c r="C22" s="40"/>
      <c r="D22" s="41"/>
      <c r="E22" s="355"/>
      <c r="F22" s="356"/>
      <c r="G22" s="362" t="s">
        <v>126</v>
      </c>
      <c r="H22" s="363"/>
      <c r="I22" s="363"/>
      <c r="J22" s="363"/>
      <c r="K22" s="363"/>
      <c r="L22" s="363"/>
      <c r="M22" s="363"/>
      <c r="N22" s="363"/>
      <c r="O22" s="363"/>
      <c r="P22" s="363"/>
      <c r="Q22" s="363"/>
      <c r="R22" s="363"/>
      <c r="S22" s="363"/>
      <c r="T22" s="363"/>
      <c r="U22" s="363"/>
      <c r="V22" s="363"/>
      <c r="W22" s="296" t="s">
        <v>258</v>
      </c>
      <c r="X22" s="297"/>
      <c r="Y22" s="297"/>
      <c r="Z22" s="297"/>
      <c r="AA22" s="297"/>
      <c r="AB22" s="298"/>
      <c r="AC22" s="297"/>
      <c r="AD22" s="299"/>
    </row>
    <row r="23" spans="1:30" ht="21.95" customHeight="1">
      <c r="A23" s="336"/>
      <c r="B23" s="337"/>
      <c r="C23" s="51"/>
      <c r="D23" s="52"/>
      <c r="E23" s="357"/>
      <c r="F23" s="358"/>
      <c r="G23" s="53" t="s">
        <v>127</v>
      </c>
      <c r="H23" s="54"/>
      <c r="I23" s="54"/>
      <c r="J23" s="54"/>
      <c r="K23" s="54"/>
      <c r="L23" s="54"/>
      <c r="M23" s="54"/>
      <c r="N23" s="54"/>
      <c r="O23" s="54"/>
      <c r="P23" s="54"/>
      <c r="Q23" s="54"/>
      <c r="R23" s="54"/>
      <c r="S23" s="54"/>
      <c r="T23" s="54"/>
      <c r="U23" s="54"/>
      <c r="V23" s="54"/>
      <c r="W23" s="290"/>
      <c r="X23" s="291"/>
      <c r="Y23" s="291"/>
      <c r="Z23" s="291"/>
      <c r="AA23" s="291"/>
      <c r="AB23" s="292"/>
      <c r="AC23" s="291"/>
      <c r="AD23" s="293"/>
    </row>
    <row r="24" spans="1:30" ht="21.95" customHeight="1">
      <c r="A24" s="332" t="s">
        <v>128</v>
      </c>
      <c r="B24" s="333"/>
      <c r="C24" s="315" t="s">
        <v>103</v>
      </c>
      <c r="D24" s="316"/>
      <c r="E24" s="23" t="s">
        <v>129</v>
      </c>
      <c r="F24" s="23"/>
      <c r="G24" s="23"/>
      <c r="H24" s="23"/>
      <c r="I24" s="23"/>
      <c r="J24" s="23"/>
      <c r="K24" s="23"/>
      <c r="L24" s="23"/>
      <c r="M24" s="23"/>
      <c r="N24" s="23"/>
      <c r="O24" s="23"/>
      <c r="P24" s="23"/>
      <c r="Q24" s="23"/>
      <c r="R24" s="23"/>
      <c r="S24" s="23"/>
      <c r="T24" s="23"/>
      <c r="U24" s="23"/>
      <c r="V24" s="23"/>
      <c r="W24" s="338" t="s">
        <v>258</v>
      </c>
      <c r="X24" s="339"/>
      <c r="Y24" s="319">
        <v>120</v>
      </c>
      <c r="Z24" s="249"/>
      <c r="AA24" s="340" t="s">
        <v>105</v>
      </c>
      <c r="AB24" s="341"/>
      <c r="AC24" s="339"/>
      <c r="AD24" s="342"/>
    </row>
    <row r="25" spans="1:30" ht="21.95" customHeight="1">
      <c r="A25" s="334"/>
      <c r="B25" s="335"/>
      <c r="C25" s="294" t="s">
        <v>106</v>
      </c>
      <c r="D25" s="295"/>
      <c r="E25" s="35" t="s">
        <v>107</v>
      </c>
      <c r="F25" s="35"/>
      <c r="G25" s="35"/>
      <c r="H25" s="35"/>
      <c r="I25" s="35"/>
      <c r="J25" s="35"/>
      <c r="K25" s="35"/>
      <c r="L25" s="35"/>
      <c r="M25" s="35"/>
      <c r="N25" s="35"/>
      <c r="O25" s="35"/>
      <c r="P25" s="35"/>
      <c r="Q25" s="35"/>
      <c r="R25" s="35"/>
      <c r="S25" s="35"/>
      <c r="T25" s="35"/>
      <c r="U25" s="35"/>
      <c r="V25" s="35"/>
      <c r="W25" s="296" t="s">
        <v>258</v>
      </c>
      <c r="X25" s="297"/>
      <c r="Y25" s="297"/>
      <c r="Z25" s="297"/>
      <c r="AA25" s="297"/>
      <c r="AB25" s="298"/>
      <c r="AC25" s="297"/>
      <c r="AD25" s="299"/>
    </row>
    <row r="26" spans="1:30" ht="21.95" customHeight="1">
      <c r="A26" s="334"/>
      <c r="B26" s="335"/>
      <c r="C26" s="343" t="s">
        <v>108</v>
      </c>
      <c r="D26" s="344"/>
      <c r="E26" s="345" t="s">
        <v>130</v>
      </c>
      <c r="F26" s="345"/>
      <c r="G26" s="345"/>
      <c r="H26" s="345"/>
      <c r="I26" s="345"/>
      <c r="J26" s="345"/>
      <c r="K26" s="345"/>
      <c r="L26" s="345"/>
      <c r="M26" s="345"/>
      <c r="N26" s="345"/>
      <c r="O26" s="345"/>
      <c r="P26" s="345"/>
      <c r="Q26" s="345"/>
      <c r="R26" s="345"/>
      <c r="S26" s="345"/>
      <c r="T26" s="345"/>
      <c r="U26" s="345"/>
      <c r="V26" s="345"/>
      <c r="W26" s="35"/>
      <c r="X26" s="35"/>
      <c r="Y26" s="35"/>
      <c r="Z26" s="35"/>
      <c r="AA26" s="35"/>
      <c r="AB26" s="35"/>
      <c r="AC26" s="3"/>
      <c r="AD26" s="21"/>
    </row>
    <row r="27" spans="1:30" ht="21.95" customHeight="1">
      <c r="A27" s="334"/>
      <c r="B27" s="335"/>
      <c r="C27" s="40"/>
      <c r="D27" s="41"/>
      <c r="E27" s="346" t="s">
        <v>131</v>
      </c>
      <c r="F27" s="347"/>
      <c r="G27" s="35" t="s">
        <v>132</v>
      </c>
      <c r="H27" s="35"/>
      <c r="I27" s="35"/>
      <c r="J27" s="35"/>
      <c r="K27" s="35"/>
      <c r="L27" s="35"/>
      <c r="M27" s="35"/>
      <c r="N27" s="35"/>
      <c r="O27" s="35"/>
      <c r="P27" s="35"/>
      <c r="Q27" s="35"/>
      <c r="R27" s="35"/>
      <c r="S27" s="35"/>
      <c r="T27" s="35"/>
      <c r="U27" s="35"/>
      <c r="V27" s="35"/>
      <c r="W27" s="296" t="s">
        <v>258</v>
      </c>
      <c r="X27" s="297"/>
      <c r="Y27" s="297"/>
      <c r="Z27" s="297"/>
      <c r="AA27" s="297"/>
      <c r="AB27" s="298"/>
      <c r="AC27" s="348" t="s">
        <v>95</v>
      </c>
      <c r="AD27" s="349"/>
    </row>
    <row r="28" spans="1:30" ht="21.95" customHeight="1">
      <c r="A28" s="334"/>
      <c r="B28" s="335"/>
      <c r="C28" s="40"/>
      <c r="D28" s="41"/>
      <c r="E28" s="346"/>
      <c r="F28" s="347"/>
      <c r="G28" s="35" t="s">
        <v>133</v>
      </c>
      <c r="H28" s="35"/>
      <c r="I28" s="35"/>
      <c r="J28" s="35"/>
      <c r="K28" s="35"/>
      <c r="L28" s="35"/>
      <c r="M28" s="35"/>
      <c r="N28" s="35"/>
      <c r="O28" s="35"/>
      <c r="P28" s="35"/>
      <c r="Q28" s="35"/>
      <c r="R28" s="35"/>
      <c r="S28" s="35"/>
      <c r="T28" s="35"/>
      <c r="U28" s="35"/>
      <c r="V28" s="35"/>
      <c r="W28" s="296"/>
      <c r="X28" s="297"/>
      <c r="Y28" s="297"/>
      <c r="Z28" s="297"/>
      <c r="AA28" s="297"/>
      <c r="AB28" s="298"/>
      <c r="AC28" s="348" t="s">
        <v>95</v>
      </c>
      <c r="AD28" s="349"/>
    </row>
    <row r="29" spans="1:30" ht="21.95" customHeight="1">
      <c r="A29" s="334"/>
      <c r="B29" s="335"/>
      <c r="C29" s="40"/>
      <c r="D29" s="41"/>
      <c r="E29" s="346"/>
      <c r="F29" s="347"/>
      <c r="G29" s="35" t="s">
        <v>134</v>
      </c>
      <c r="H29" s="35"/>
      <c r="I29" s="35"/>
      <c r="J29" s="35"/>
      <c r="K29" s="35"/>
      <c r="L29" s="35"/>
      <c r="M29" s="35"/>
      <c r="N29" s="35"/>
      <c r="O29" s="35"/>
      <c r="P29" s="35"/>
      <c r="Q29" s="35"/>
      <c r="R29" s="35"/>
      <c r="S29" s="35"/>
      <c r="T29" s="35"/>
      <c r="U29" s="35"/>
      <c r="V29" s="35"/>
      <c r="W29" s="296"/>
      <c r="X29" s="297"/>
      <c r="Y29" s="297"/>
      <c r="Z29" s="297"/>
      <c r="AA29" s="297"/>
      <c r="AB29" s="298"/>
      <c r="AC29" s="348" t="s">
        <v>95</v>
      </c>
      <c r="AD29" s="349"/>
    </row>
    <row r="30" spans="1:30" ht="21.95" customHeight="1">
      <c r="A30" s="334"/>
      <c r="B30" s="335"/>
      <c r="C30" s="40"/>
      <c r="D30" s="41"/>
      <c r="E30" s="346"/>
      <c r="F30" s="347"/>
      <c r="G30" s="35" t="s">
        <v>135</v>
      </c>
      <c r="H30" s="35"/>
      <c r="I30" s="35"/>
      <c r="J30" s="307" t="s">
        <v>136</v>
      </c>
      <c r="K30" s="307"/>
      <c r="L30" s="307"/>
      <c r="M30" s="307"/>
      <c r="N30" s="307"/>
      <c r="O30" s="307"/>
      <c r="P30" s="307"/>
      <c r="Q30" s="307"/>
      <c r="R30" s="307"/>
      <c r="S30" s="307"/>
      <c r="T30" s="307"/>
      <c r="U30" s="307"/>
      <c r="V30" s="308"/>
      <c r="W30" s="296"/>
      <c r="X30" s="297"/>
      <c r="Y30" s="297"/>
      <c r="Z30" s="297"/>
      <c r="AA30" s="297"/>
      <c r="AB30" s="298"/>
      <c r="AC30" s="297"/>
      <c r="AD30" s="299"/>
    </row>
    <row r="31" spans="1:30" ht="21.95" customHeight="1">
      <c r="A31" s="334"/>
      <c r="B31" s="335"/>
      <c r="C31" s="294" t="s">
        <v>117</v>
      </c>
      <c r="D31" s="295"/>
      <c r="E31" s="35" t="s">
        <v>137</v>
      </c>
      <c r="F31" s="35"/>
      <c r="G31" s="35"/>
      <c r="H31" s="35"/>
      <c r="I31" s="35"/>
      <c r="J31" s="35"/>
      <c r="K31" s="35"/>
      <c r="L31" s="35"/>
      <c r="M31" s="35"/>
      <c r="N31" s="35"/>
      <c r="O31" s="35"/>
      <c r="P31" s="35"/>
      <c r="Q31" s="35"/>
      <c r="R31" s="35"/>
      <c r="S31" s="35"/>
      <c r="T31" s="35"/>
      <c r="U31" s="35"/>
      <c r="V31" s="35"/>
      <c r="W31" s="296" t="s">
        <v>258</v>
      </c>
      <c r="X31" s="297"/>
      <c r="Y31" s="297"/>
      <c r="Z31" s="297"/>
      <c r="AA31" s="297"/>
      <c r="AB31" s="298"/>
      <c r="AC31" s="297"/>
      <c r="AD31" s="299"/>
    </row>
    <row r="32" spans="1:30" ht="21.95" customHeight="1">
      <c r="A32" s="334"/>
      <c r="B32" s="335"/>
      <c r="C32" s="294" t="s">
        <v>138</v>
      </c>
      <c r="D32" s="295"/>
      <c r="E32" s="35" t="s">
        <v>139</v>
      </c>
      <c r="F32" s="35"/>
      <c r="G32" s="35"/>
      <c r="H32" s="35"/>
      <c r="I32" s="35"/>
      <c r="J32" s="35"/>
      <c r="K32" s="35"/>
      <c r="L32" s="35"/>
      <c r="M32" s="35"/>
      <c r="N32" s="35"/>
      <c r="O32" s="35"/>
      <c r="P32" s="35"/>
      <c r="Q32" s="35"/>
      <c r="R32" s="35"/>
      <c r="S32" s="35"/>
      <c r="T32" s="35"/>
      <c r="U32" s="35"/>
      <c r="V32" s="35"/>
      <c r="W32" s="296"/>
      <c r="X32" s="297"/>
      <c r="Y32" s="297"/>
      <c r="Z32" s="297"/>
      <c r="AA32" s="297"/>
      <c r="AB32" s="298"/>
      <c r="AC32" s="297" t="s">
        <v>258</v>
      </c>
      <c r="AD32" s="299"/>
    </row>
    <row r="33" spans="1:30" ht="21.95" customHeight="1">
      <c r="A33" s="336"/>
      <c r="B33" s="337"/>
      <c r="C33" s="350" t="s">
        <v>140</v>
      </c>
      <c r="D33" s="351"/>
      <c r="E33" s="55" t="s">
        <v>141</v>
      </c>
      <c r="F33" s="55"/>
      <c r="G33" s="55"/>
      <c r="H33" s="55"/>
      <c r="I33" s="55"/>
      <c r="J33" s="55"/>
      <c r="K33" s="55"/>
      <c r="L33" s="55"/>
      <c r="M33" s="55"/>
      <c r="N33" s="55"/>
      <c r="O33" s="55"/>
      <c r="P33" s="55"/>
      <c r="Q33" s="55"/>
      <c r="R33" s="55"/>
      <c r="S33" s="55"/>
      <c r="T33" s="55"/>
      <c r="U33" s="55"/>
      <c r="V33" s="55"/>
      <c r="W33" s="352" t="s">
        <v>258</v>
      </c>
      <c r="X33" s="305"/>
      <c r="Y33" s="290">
        <v>150</v>
      </c>
      <c r="Z33" s="291"/>
      <c r="AA33" s="303" t="s">
        <v>105</v>
      </c>
      <c r="AB33" s="304"/>
      <c r="AC33" s="305"/>
      <c r="AD33" s="306"/>
    </row>
    <row r="34" spans="1:30" ht="21.95" customHeight="1">
      <c r="A34" s="309" t="s">
        <v>142</v>
      </c>
      <c r="B34" s="310"/>
      <c r="C34" s="315" t="s">
        <v>103</v>
      </c>
      <c r="D34" s="316"/>
      <c r="E34" s="317" t="s">
        <v>143</v>
      </c>
      <c r="F34" s="318"/>
      <c r="G34" s="318"/>
      <c r="H34" s="318"/>
      <c r="I34" s="318"/>
      <c r="J34" s="318"/>
      <c r="K34" s="318"/>
      <c r="L34" s="318"/>
      <c r="M34" s="318"/>
      <c r="N34" s="318"/>
      <c r="O34" s="318"/>
      <c r="P34" s="318"/>
      <c r="Q34" s="318"/>
      <c r="R34" s="318"/>
      <c r="S34" s="318"/>
      <c r="T34" s="318"/>
      <c r="U34" s="23"/>
      <c r="V34" s="23"/>
      <c r="W34" s="319" t="s">
        <v>258</v>
      </c>
      <c r="X34" s="249"/>
      <c r="Y34" s="249"/>
      <c r="Z34" s="249"/>
      <c r="AA34" s="249"/>
      <c r="AB34" s="320"/>
      <c r="AC34" s="249"/>
      <c r="AD34" s="321"/>
    </row>
    <row r="35" spans="1:30" ht="17.25" customHeight="1">
      <c r="A35" s="311"/>
      <c r="B35" s="312"/>
      <c r="C35" s="294" t="s">
        <v>106</v>
      </c>
      <c r="D35" s="295"/>
      <c r="E35" s="47" t="s">
        <v>144</v>
      </c>
      <c r="F35" s="48"/>
      <c r="G35" s="48"/>
      <c r="H35" s="48"/>
      <c r="I35" s="48"/>
      <c r="J35" s="48"/>
      <c r="K35" s="48"/>
      <c r="L35" s="48"/>
      <c r="M35" s="48"/>
      <c r="N35" s="48"/>
      <c r="O35" s="48"/>
      <c r="P35" s="48"/>
      <c r="Q35" s="48"/>
      <c r="R35" s="48"/>
      <c r="S35" s="48"/>
      <c r="T35" s="48"/>
      <c r="U35" s="48"/>
      <c r="V35" s="63"/>
      <c r="W35" s="274" t="s">
        <v>258</v>
      </c>
      <c r="X35" s="275"/>
      <c r="Y35" s="274">
        <v>90</v>
      </c>
      <c r="Z35" s="278"/>
      <c r="AA35" s="325" t="s">
        <v>105</v>
      </c>
      <c r="AB35" s="326"/>
      <c r="AC35" s="274"/>
      <c r="AD35" s="283"/>
    </row>
    <row r="36" spans="1:30" ht="17.25" customHeight="1">
      <c r="A36" s="311"/>
      <c r="B36" s="312"/>
      <c r="C36" s="294"/>
      <c r="D36" s="295"/>
      <c r="E36" s="49" t="s">
        <v>145</v>
      </c>
      <c r="F36" s="50"/>
      <c r="G36" s="50"/>
      <c r="H36" s="50"/>
      <c r="I36" s="50"/>
      <c r="J36" s="50"/>
      <c r="K36" s="50"/>
      <c r="L36" s="50"/>
      <c r="M36" s="50"/>
      <c r="N36" s="50"/>
      <c r="O36" s="50"/>
      <c r="P36" s="50"/>
      <c r="Q36" s="50"/>
      <c r="R36" s="50"/>
      <c r="S36" s="50"/>
      <c r="T36" s="50"/>
      <c r="U36" s="50"/>
      <c r="V36" s="64"/>
      <c r="W36" s="322"/>
      <c r="X36" s="323"/>
      <c r="Y36" s="322"/>
      <c r="Z36" s="324"/>
      <c r="AA36" s="327"/>
      <c r="AB36" s="328"/>
      <c r="AC36" s="322"/>
      <c r="AD36" s="329"/>
    </row>
    <row r="37" spans="1:30" ht="17.25" customHeight="1">
      <c r="A37" s="311"/>
      <c r="B37" s="312"/>
      <c r="C37" s="294" t="s">
        <v>108</v>
      </c>
      <c r="D37" s="295"/>
      <c r="E37" s="47" t="s">
        <v>146</v>
      </c>
      <c r="F37" s="48"/>
      <c r="G37" s="48"/>
      <c r="H37" s="48"/>
      <c r="I37" s="48"/>
      <c r="J37" s="48"/>
      <c r="K37" s="48"/>
      <c r="L37" s="48"/>
      <c r="M37" s="48"/>
      <c r="N37" s="48"/>
      <c r="O37" s="48"/>
      <c r="P37" s="48"/>
      <c r="Q37" s="48"/>
      <c r="R37" s="48"/>
      <c r="S37" s="48"/>
      <c r="T37" s="48"/>
      <c r="U37" s="48"/>
      <c r="V37" s="63"/>
      <c r="W37" s="274" t="s">
        <v>258</v>
      </c>
      <c r="X37" s="275"/>
      <c r="Y37" s="274">
        <v>150</v>
      </c>
      <c r="Z37" s="278"/>
      <c r="AA37" s="279" t="s">
        <v>105</v>
      </c>
      <c r="AB37" s="280"/>
      <c r="AC37" s="274"/>
      <c r="AD37" s="283"/>
    </row>
    <row r="38" spans="1:30" ht="17.25" customHeight="1">
      <c r="A38" s="311"/>
      <c r="B38" s="312"/>
      <c r="C38" s="294"/>
      <c r="D38" s="295"/>
      <c r="E38" s="49" t="s">
        <v>147</v>
      </c>
      <c r="F38" s="50"/>
      <c r="G38" s="50"/>
      <c r="H38" s="50"/>
      <c r="I38" s="50"/>
      <c r="J38" s="50"/>
      <c r="K38" s="50"/>
      <c r="L38" s="50"/>
      <c r="M38" s="50"/>
      <c r="N38" s="50"/>
      <c r="O38" s="50"/>
      <c r="P38" s="50"/>
      <c r="Q38" s="50"/>
      <c r="R38" s="50"/>
      <c r="S38" s="50"/>
      <c r="T38" s="50"/>
      <c r="U38" s="50"/>
      <c r="V38" s="64"/>
      <c r="W38" s="322"/>
      <c r="X38" s="323"/>
      <c r="Y38" s="322"/>
      <c r="Z38" s="324"/>
      <c r="AA38" s="330"/>
      <c r="AB38" s="331"/>
      <c r="AC38" s="322"/>
      <c r="AD38" s="329"/>
    </row>
    <row r="39" spans="1:30" ht="17.25" customHeight="1">
      <c r="A39" s="311"/>
      <c r="B39" s="312"/>
      <c r="C39" s="294" t="s">
        <v>117</v>
      </c>
      <c r="D39" s="295"/>
      <c r="E39" s="47" t="s">
        <v>148</v>
      </c>
      <c r="F39" s="48"/>
      <c r="G39" s="48"/>
      <c r="H39" s="48"/>
      <c r="I39" s="48"/>
      <c r="J39" s="48"/>
      <c r="K39" s="48"/>
      <c r="L39" s="48"/>
      <c r="M39" s="48"/>
      <c r="N39" s="48"/>
      <c r="O39" s="48"/>
      <c r="P39" s="48"/>
      <c r="Q39" s="48"/>
      <c r="R39" s="48"/>
      <c r="S39" s="48"/>
      <c r="T39" s="48"/>
      <c r="U39" s="48"/>
      <c r="V39" s="63"/>
      <c r="W39" s="274" t="s">
        <v>258</v>
      </c>
      <c r="X39" s="275"/>
      <c r="Y39" s="274">
        <v>150</v>
      </c>
      <c r="Z39" s="278"/>
      <c r="AA39" s="279" t="s">
        <v>105</v>
      </c>
      <c r="AB39" s="280"/>
      <c r="AC39" s="274"/>
      <c r="AD39" s="283"/>
    </row>
    <row r="40" spans="1:30" ht="17.25" customHeight="1">
      <c r="A40" s="311"/>
      <c r="B40" s="312"/>
      <c r="C40" s="294"/>
      <c r="D40" s="295"/>
      <c r="E40" s="49" t="s">
        <v>149</v>
      </c>
      <c r="F40" s="50"/>
      <c r="G40" s="50"/>
      <c r="H40" s="50"/>
      <c r="I40" s="50"/>
      <c r="J40" s="50"/>
      <c r="K40" s="50"/>
      <c r="L40" s="50"/>
      <c r="M40" s="50"/>
      <c r="N40" s="50"/>
      <c r="O40" s="50"/>
      <c r="P40" s="50"/>
      <c r="Q40" s="50"/>
      <c r="R40" s="50"/>
      <c r="S40" s="50"/>
      <c r="T40" s="50"/>
      <c r="U40" s="50"/>
      <c r="V40" s="64"/>
      <c r="W40" s="276"/>
      <c r="X40" s="277"/>
      <c r="Y40" s="276"/>
      <c r="Z40" s="165"/>
      <c r="AA40" s="281"/>
      <c r="AB40" s="282"/>
      <c r="AC40" s="276"/>
      <c r="AD40" s="284"/>
    </row>
    <row r="41" spans="1:30" ht="21.95" customHeight="1">
      <c r="A41" s="311"/>
      <c r="B41" s="312"/>
      <c r="C41" s="294" t="s">
        <v>138</v>
      </c>
      <c r="D41" s="295"/>
      <c r="E41" s="65" t="s">
        <v>150</v>
      </c>
      <c r="F41" s="35"/>
      <c r="G41" s="35"/>
      <c r="H41" s="35"/>
      <c r="I41" s="35"/>
      <c r="J41" s="35"/>
      <c r="K41" s="35"/>
      <c r="L41" s="35"/>
      <c r="M41" s="35"/>
      <c r="N41" s="35"/>
      <c r="O41" s="35"/>
      <c r="P41" s="35"/>
      <c r="Q41" s="35"/>
      <c r="R41" s="35"/>
      <c r="S41" s="35"/>
      <c r="T41" s="35"/>
      <c r="U41" s="35"/>
      <c r="V41" s="35"/>
      <c r="W41" s="296" t="s">
        <v>258</v>
      </c>
      <c r="X41" s="297"/>
      <c r="Y41" s="297"/>
      <c r="Z41" s="297"/>
      <c r="AA41" s="297"/>
      <c r="AB41" s="298"/>
      <c r="AC41" s="296"/>
      <c r="AD41" s="299"/>
    </row>
    <row r="42" spans="1:30" ht="21.95" customHeight="1">
      <c r="A42" s="311"/>
      <c r="B42" s="312"/>
      <c r="C42" s="294" t="s">
        <v>140</v>
      </c>
      <c r="D42" s="295"/>
      <c r="E42" s="300" t="s">
        <v>151</v>
      </c>
      <c r="F42" s="301"/>
      <c r="G42" s="301"/>
      <c r="H42" s="301"/>
      <c r="I42" s="301"/>
      <c r="J42" s="301"/>
      <c r="K42" s="301"/>
      <c r="L42" s="301"/>
      <c r="M42" s="301"/>
      <c r="N42" s="301"/>
      <c r="O42" s="301"/>
      <c r="P42" s="301"/>
      <c r="Q42" s="301"/>
      <c r="R42" s="301"/>
      <c r="S42" s="301"/>
      <c r="T42" s="301"/>
      <c r="U42" s="301"/>
      <c r="V42" s="302"/>
      <c r="W42" s="296" t="s">
        <v>258</v>
      </c>
      <c r="X42" s="297"/>
      <c r="Y42" s="297"/>
      <c r="Z42" s="297"/>
      <c r="AA42" s="297"/>
      <c r="AB42" s="298"/>
      <c r="AC42" s="296"/>
      <c r="AD42" s="299"/>
    </row>
    <row r="43" spans="1:30" ht="21.95" customHeight="1">
      <c r="A43" s="313"/>
      <c r="B43" s="314"/>
      <c r="C43" s="285" t="s">
        <v>152</v>
      </c>
      <c r="D43" s="286"/>
      <c r="E43" s="287" t="s">
        <v>153</v>
      </c>
      <c r="F43" s="288"/>
      <c r="G43" s="288"/>
      <c r="H43" s="288"/>
      <c r="I43" s="288"/>
      <c r="J43" s="288"/>
      <c r="K43" s="288"/>
      <c r="L43" s="288"/>
      <c r="M43" s="288"/>
      <c r="N43" s="288"/>
      <c r="O43" s="288"/>
      <c r="P43" s="288"/>
      <c r="Q43" s="288"/>
      <c r="R43" s="288"/>
      <c r="S43" s="288"/>
      <c r="T43" s="288"/>
      <c r="U43" s="288"/>
      <c r="V43" s="289"/>
      <c r="W43" s="290" t="s">
        <v>258</v>
      </c>
      <c r="X43" s="291"/>
      <c r="Y43" s="291"/>
      <c r="Z43" s="291"/>
      <c r="AA43" s="291"/>
      <c r="AB43" s="292"/>
      <c r="AC43" s="290"/>
      <c r="AD43" s="293"/>
    </row>
    <row r="44" spans="1:30">
      <c r="A44" s="71" t="s">
        <v>180</v>
      </c>
      <c r="B44" s="23"/>
      <c r="C44" s="72"/>
      <c r="D44" s="7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row>
    <row r="72" spans="16:16">
      <c r="P72">
        <v>10000</v>
      </c>
    </row>
  </sheetData>
  <sheetProtection algorithmName="SHA-512" hashValue="+3zRdsTmRGqAWplBITP5udCY63dSvdn8wNU4efn/XXHvP749SF5QMLYpOsqxdSExVLLe9nvRGVrtpSnBdMpRpg==" saltValue="HT0IE/tUFnARtO9d1zmHIQ==" spinCount="100000" sheet="1" objects="1" scenarios="1"/>
  <mergeCells count="108">
    <mergeCell ref="A4:AD4"/>
    <mergeCell ref="A7:B7"/>
    <mergeCell ref="C7:V7"/>
    <mergeCell ref="W7:AB7"/>
    <mergeCell ref="AC7:AD7"/>
    <mergeCell ref="A8:B23"/>
    <mergeCell ref="C8:D8"/>
    <mergeCell ref="W8:X8"/>
    <mergeCell ref="Y8:Z8"/>
    <mergeCell ref="AA8:AB8"/>
    <mergeCell ref="AC8:AD8"/>
    <mergeCell ref="C9:D9"/>
    <mergeCell ref="W9:AB9"/>
    <mergeCell ref="AC9:AD9"/>
    <mergeCell ref="C10:D10"/>
    <mergeCell ref="E11:F14"/>
    <mergeCell ref="W11:AB11"/>
    <mergeCell ref="AC11:AD11"/>
    <mergeCell ref="W12:AB12"/>
    <mergeCell ref="AC12:AD12"/>
    <mergeCell ref="W13:AB13"/>
    <mergeCell ref="AC13:AD13"/>
    <mergeCell ref="W14:AB14"/>
    <mergeCell ref="AC14:AD14"/>
    <mergeCell ref="C15:D15"/>
    <mergeCell ref="E16:F23"/>
    <mergeCell ref="G16:V16"/>
    <mergeCell ref="W16:X16"/>
    <mergeCell ref="Y16:Z16"/>
    <mergeCell ref="AA16:AB16"/>
    <mergeCell ref="W19:AB20"/>
    <mergeCell ref="AC19:AD20"/>
    <mergeCell ref="W21:AB21"/>
    <mergeCell ref="AC21:AD21"/>
    <mergeCell ref="G22:V22"/>
    <mergeCell ref="W22:AB22"/>
    <mergeCell ref="AC22:AD22"/>
    <mergeCell ref="AC16:AD16"/>
    <mergeCell ref="W17:X17"/>
    <mergeCell ref="Y17:Z17"/>
    <mergeCell ref="AC17:AD17"/>
    <mergeCell ref="W18:AB18"/>
    <mergeCell ref="AC18:AD18"/>
    <mergeCell ref="W23:AB23"/>
    <mergeCell ref="AC23:AD23"/>
    <mergeCell ref="A24:B33"/>
    <mergeCell ref="C24:D24"/>
    <mergeCell ref="W24:X24"/>
    <mergeCell ref="Y24:Z24"/>
    <mergeCell ref="AA24:AB24"/>
    <mergeCell ref="AC24:AD24"/>
    <mergeCell ref="C25:D25"/>
    <mergeCell ref="W25:AB25"/>
    <mergeCell ref="AC25:AD25"/>
    <mergeCell ref="C26:D26"/>
    <mergeCell ref="E26:V26"/>
    <mergeCell ref="E27:F30"/>
    <mergeCell ref="W27:AB27"/>
    <mergeCell ref="AC27:AD27"/>
    <mergeCell ref="W28:AB28"/>
    <mergeCell ref="AC28:AD28"/>
    <mergeCell ref="W29:AB29"/>
    <mergeCell ref="AC29:AD29"/>
    <mergeCell ref="C32:D32"/>
    <mergeCell ref="W32:AB32"/>
    <mergeCell ref="AC32:AD32"/>
    <mergeCell ref="C33:D33"/>
    <mergeCell ref="W33:X33"/>
    <mergeCell ref="Y33:Z33"/>
    <mergeCell ref="AA33:AB33"/>
    <mergeCell ref="AC33:AD33"/>
    <mergeCell ref="J30:V30"/>
    <mergeCell ref="W30:AB30"/>
    <mergeCell ref="AC30:AD30"/>
    <mergeCell ref="C31:D31"/>
    <mergeCell ref="W31:AB31"/>
    <mergeCell ref="AC31:AD31"/>
    <mergeCell ref="A34:B43"/>
    <mergeCell ref="C34:D34"/>
    <mergeCell ref="E34:T34"/>
    <mergeCell ref="W34:AB34"/>
    <mergeCell ref="AC34:AD34"/>
    <mergeCell ref="C35:D36"/>
    <mergeCell ref="W35:X36"/>
    <mergeCell ref="Y35:Z36"/>
    <mergeCell ref="AA35:AB36"/>
    <mergeCell ref="AC35:AD36"/>
    <mergeCell ref="C37:D38"/>
    <mergeCell ref="W37:X38"/>
    <mergeCell ref="Y37:Z38"/>
    <mergeCell ref="AA37:AB38"/>
    <mergeCell ref="AC37:AD38"/>
    <mergeCell ref="C39:D40"/>
    <mergeCell ref="W39:X40"/>
    <mergeCell ref="Y39:Z40"/>
    <mergeCell ref="AA39:AB40"/>
    <mergeCell ref="AC39:AD40"/>
    <mergeCell ref="C43:D43"/>
    <mergeCell ref="E43:V43"/>
    <mergeCell ref="W43:AB43"/>
    <mergeCell ref="AC43:AD43"/>
    <mergeCell ref="C41:D41"/>
    <mergeCell ref="W41:AB41"/>
    <mergeCell ref="AC41:AD41"/>
    <mergeCell ref="C42:D42"/>
    <mergeCell ref="E42:V42"/>
    <mergeCell ref="W42:AB42"/>
    <mergeCell ref="AC42:AD42"/>
  </mergeCells>
  <phoneticPr fontId="3"/>
  <dataValidations count="1">
    <dataValidation type="list" allowBlank="1" showInputMessage="1" showErrorMessage="1" sqref="W11:AD14 W9:AB9 W8:X8 AC8:AD9 H10 L10 W16:X17 I15 M15 W24:X24 W21:AB23 W25:AB25 W30:AD32 W27:AB29 AC16:AC19 X18:AB18 W18:W19 AC21:AD25 AD16:AD18 AC33:AD33 W33:X33 W37 AC37 AD34 W34:W35 AC34:AC35 W39 AC39 W41:AD43" xr:uid="{05FED450-75DA-40B3-BE00-0F59E935D911}">
      <formula1>"〇"</formula1>
    </dataValidation>
  </dataValidations>
  <pageMargins left="0.7" right="0.7" top="0.75" bottom="0.75" header="0.3" footer="0.3"/>
  <pageSetup paperSize="9" scale="8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BA9EE-91A0-4B34-863A-37DD6A4DDF4A}">
  <sheetPr>
    <tabColor rgb="FF00B0F0"/>
  </sheetPr>
  <dimension ref="A1:AD36"/>
  <sheetViews>
    <sheetView showZeros="0" view="pageBreakPreview" topLeftCell="A28" zoomScaleNormal="100" zoomScaleSheetLayoutView="100" workbookViewId="0">
      <selection activeCell="AE11" sqref="AE11"/>
    </sheetView>
  </sheetViews>
  <sheetFormatPr defaultRowHeight="18.75"/>
  <cols>
    <col min="1" max="30" width="2.625" customWidth="1"/>
  </cols>
  <sheetData>
    <row r="1" spans="1:30">
      <c r="A1" t="s">
        <v>181</v>
      </c>
    </row>
    <row r="4" spans="1:30">
      <c r="A4" s="136" t="s">
        <v>97</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row>
    <row r="5" spans="1:30">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ht="21.95" customHeight="1">
      <c r="A7" s="365" t="s">
        <v>98</v>
      </c>
      <c r="B7" s="366"/>
      <c r="C7" s="367" t="s">
        <v>99</v>
      </c>
      <c r="D7" s="366"/>
      <c r="E7" s="366"/>
      <c r="F7" s="366"/>
      <c r="G7" s="366"/>
      <c r="H7" s="366"/>
      <c r="I7" s="366"/>
      <c r="J7" s="366"/>
      <c r="K7" s="366"/>
      <c r="L7" s="366"/>
      <c r="M7" s="366"/>
      <c r="N7" s="366"/>
      <c r="O7" s="366"/>
      <c r="P7" s="366"/>
      <c r="Q7" s="366"/>
      <c r="R7" s="366"/>
      <c r="S7" s="366"/>
      <c r="T7" s="366"/>
      <c r="U7" s="366"/>
      <c r="V7" s="368"/>
      <c r="W7" s="367" t="s">
        <v>100</v>
      </c>
      <c r="X7" s="366"/>
      <c r="Y7" s="366"/>
      <c r="Z7" s="366"/>
      <c r="AA7" s="366"/>
      <c r="AB7" s="368"/>
      <c r="AC7" s="369" t="s">
        <v>101</v>
      </c>
      <c r="AD7" s="370"/>
    </row>
    <row r="8" spans="1:30" ht="21.95" customHeight="1">
      <c r="A8" s="332" t="s">
        <v>154</v>
      </c>
      <c r="B8" s="379"/>
      <c r="C8" s="343" t="s">
        <v>103</v>
      </c>
      <c r="D8" s="344"/>
      <c r="E8" s="56" t="s">
        <v>155</v>
      </c>
      <c r="F8" s="17"/>
      <c r="G8" s="17"/>
      <c r="H8" s="17"/>
      <c r="I8" s="17"/>
      <c r="J8" s="17"/>
      <c r="K8" s="17"/>
      <c r="L8" s="17"/>
      <c r="M8" s="17"/>
      <c r="N8" s="17"/>
      <c r="O8" s="17"/>
      <c r="P8" s="17"/>
      <c r="Q8" s="17"/>
      <c r="R8" s="17"/>
      <c r="S8" s="17"/>
      <c r="T8" s="3"/>
      <c r="U8" s="3"/>
      <c r="V8" s="3"/>
      <c r="W8" s="296"/>
      <c r="X8" s="297"/>
      <c r="Y8" s="297"/>
      <c r="Z8" s="297"/>
      <c r="AA8" s="297"/>
      <c r="AB8" s="298"/>
      <c r="AC8" s="297"/>
      <c r="AD8" s="299"/>
    </row>
    <row r="9" spans="1:30" ht="21.95" customHeight="1">
      <c r="A9" s="334"/>
      <c r="B9" s="380"/>
      <c r="C9" s="353" t="s">
        <v>106</v>
      </c>
      <c r="D9" s="354"/>
      <c r="E9" s="57" t="s">
        <v>118</v>
      </c>
      <c r="F9" s="37"/>
      <c r="G9" s="37"/>
      <c r="H9" s="37"/>
      <c r="I9" s="9"/>
      <c r="J9" s="3" t="s">
        <v>110</v>
      </c>
      <c r="K9" s="3"/>
      <c r="L9" s="3"/>
      <c r="M9" s="9"/>
      <c r="N9" s="3" t="s">
        <v>111</v>
      </c>
      <c r="O9" s="3"/>
      <c r="P9" s="37"/>
      <c r="Q9" s="37"/>
      <c r="R9" s="37"/>
      <c r="S9" s="37"/>
      <c r="T9" s="35"/>
      <c r="U9" s="35"/>
      <c r="V9" s="35"/>
      <c r="W9" s="43"/>
      <c r="X9" s="43"/>
      <c r="Y9" s="35"/>
      <c r="Z9" s="35"/>
      <c r="AA9" s="35"/>
      <c r="AB9" s="35"/>
      <c r="AC9" s="35"/>
      <c r="AD9" s="44"/>
    </row>
    <row r="10" spans="1:30" ht="21.95" customHeight="1">
      <c r="A10" s="334"/>
      <c r="B10" s="380"/>
      <c r="C10" s="45"/>
      <c r="D10" s="41"/>
      <c r="E10" s="355" t="s">
        <v>119</v>
      </c>
      <c r="F10" s="356"/>
      <c r="G10" s="359" t="s">
        <v>156</v>
      </c>
      <c r="H10" s="360"/>
      <c r="I10" s="360"/>
      <c r="J10" s="360"/>
      <c r="K10" s="360"/>
      <c r="L10" s="360"/>
      <c r="M10" s="360"/>
      <c r="N10" s="360"/>
      <c r="O10" s="360"/>
      <c r="P10" s="360"/>
      <c r="Q10" s="360"/>
      <c r="R10" s="360"/>
      <c r="S10" s="360"/>
      <c r="T10" s="360"/>
      <c r="U10" s="360"/>
      <c r="V10" s="360"/>
      <c r="W10" s="296"/>
      <c r="X10" s="298"/>
      <c r="Y10" s="297"/>
      <c r="Z10" s="297"/>
      <c r="AA10" s="360" t="s">
        <v>105</v>
      </c>
      <c r="AB10" s="361"/>
      <c r="AC10" s="297"/>
      <c r="AD10" s="299"/>
    </row>
    <row r="11" spans="1:30" ht="21.95" customHeight="1">
      <c r="A11" s="334"/>
      <c r="B11" s="380"/>
      <c r="C11" s="40"/>
      <c r="D11" s="41"/>
      <c r="E11" s="355"/>
      <c r="F11" s="356"/>
      <c r="G11" s="42" t="s">
        <v>157</v>
      </c>
      <c r="H11" s="35"/>
      <c r="I11" s="35"/>
      <c r="J11" s="35"/>
      <c r="K11" s="35"/>
      <c r="L11" s="35"/>
      <c r="M11" s="35"/>
      <c r="N11" s="35"/>
      <c r="O11" s="35"/>
      <c r="P11" s="35"/>
      <c r="Q11" s="35"/>
      <c r="R11" s="35"/>
      <c r="S11" s="35"/>
      <c r="T11" s="35"/>
      <c r="U11" s="35"/>
      <c r="V11" s="35"/>
      <c r="W11" s="296"/>
      <c r="X11" s="298"/>
      <c r="Y11" s="364" t="s">
        <v>122</v>
      </c>
      <c r="Z11" s="364"/>
      <c r="AA11" s="35"/>
      <c r="AB11" s="46"/>
      <c r="AC11" s="297"/>
      <c r="AD11" s="299"/>
    </row>
    <row r="12" spans="1:30" ht="21.95" customHeight="1">
      <c r="A12" s="334"/>
      <c r="B12" s="380"/>
      <c r="C12" s="40"/>
      <c r="D12" s="41"/>
      <c r="E12" s="355"/>
      <c r="F12" s="356"/>
      <c r="G12" s="42" t="s">
        <v>113</v>
      </c>
      <c r="H12" s="35"/>
      <c r="I12" s="35"/>
      <c r="J12" s="35"/>
      <c r="K12" s="35"/>
      <c r="L12" s="35"/>
      <c r="M12" s="35"/>
      <c r="N12" s="35"/>
      <c r="O12" s="35"/>
      <c r="P12" s="35"/>
      <c r="Q12" s="35"/>
      <c r="R12" s="35"/>
      <c r="S12" s="35"/>
      <c r="T12" s="35"/>
      <c r="U12" s="35"/>
      <c r="V12" s="35"/>
      <c r="W12" s="296"/>
      <c r="X12" s="297"/>
      <c r="Y12" s="297"/>
      <c r="Z12" s="297"/>
      <c r="AA12" s="297"/>
      <c r="AB12" s="298"/>
      <c r="AC12" s="297"/>
      <c r="AD12" s="299"/>
    </row>
    <row r="13" spans="1:30" ht="18.75" customHeight="1">
      <c r="A13" s="334"/>
      <c r="B13" s="380"/>
      <c r="C13" s="40"/>
      <c r="D13" s="41"/>
      <c r="E13" s="355"/>
      <c r="F13" s="356"/>
      <c r="G13" s="47" t="s">
        <v>123</v>
      </c>
      <c r="H13" s="48"/>
      <c r="I13" s="48"/>
      <c r="J13" s="48"/>
      <c r="K13" s="48"/>
      <c r="L13" s="48"/>
      <c r="M13" s="48"/>
      <c r="N13" s="48"/>
      <c r="O13" s="48"/>
      <c r="P13" s="48"/>
      <c r="Q13" s="48"/>
      <c r="R13" s="48"/>
      <c r="S13" s="48"/>
      <c r="T13" s="48"/>
      <c r="U13" s="48"/>
      <c r="V13" s="48"/>
      <c r="W13" s="274"/>
      <c r="X13" s="278"/>
      <c r="Y13" s="278"/>
      <c r="Z13" s="278"/>
      <c r="AA13" s="278"/>
      <c r="AB13" s="275"/>
      <c r="AC13" s="274"/>
      <c r="AD13" s="283"/>
    </row>
    <row r="14" spans="1:30" ht="18.75" customHeight="1">
      <c r="A14" s="334"/>
      <c r="B14" s="380"/>
      <c r="C14" s="40"/>
      <c r="D14" s="41"/>
      <c r="E14" s="355"/>
      <c r="F14" s="356"/>
      <c r="G14" s="49" t="s">
        <v>124</v>
      </c>
      <c r="H14" s="50"/>
      <c r="I14" s="50"/>
      <c r="J14" s="50"/>
      <c r="K14" s="50"/>
      <c r="L14" s="50"/>
      <c r="M14" s="50"/>
      <c r="N14" s="50"/>
      <c r="O14" s="50"/>
      <c r="P14" s="50"/>
      <c r="Q14" s="50"/>
      <c r="R14" s="50"/>
      <c r="S14" s="50"/>
      <c r="T14" s="50"/>
      <c r="U14" s="50"/>
      <c r="V14" s="50"/>
      <c r="W14" s="322"/>
      <c r="X14" s="324"/>
      <c r="Y14" s="324"/>
      <c r="Z14" s="324"/>
      <c r="AA14" s="324"/>
      <c r="AB14" s="323"/>
      <c r="AC14" s="322"/>
      <c r="AD14" s="329"/>
    </row>
    <row r="15" spans="1:30" ht="21.95" customHeight="1">
      <c r="A15" s="334"/>
      <c r="B15" s="380"/>
      <c r="C15" s="40"/>
      <c r="D15" s="41"/>
      <c r="E15" s="355"/>
      <c r="F15" s="356"/>
      <c r="G15" s="42" t="s">
        <v>125</v>
      </c>
      <c r="H15" s="35"/>
      <c r="I15" s="35"/>
      <c r="J15" s="35"/>
      <c r="K15" s="35"/>
      <c r="L15" s="35"/>
      <c r="M15" s="35"/>
      <c r="N15" s="35"/>
      <c r="O15" s="35"/>
      <c r="P15" s="35"/>
      <c r="Q15" s="35"/>
      <c r="R15" s="35"/>
      <c r="S15" s="35"/>
      <c r="T15" s="35"/>
      <c r="U15" s="35"/>
      <c r="V15" s="35"/>
      <c r="W15" s="296"/>
      <c r="X15" s="297"/>
      <c r="Y15" s="297"/>
      <c r="Z15" s="297"/>
      <c r="AA15" s="297"/>
      <c r="AB15" s="298"/>
      <c r="AC15" s="297"/>
      <c r="AD15" s="299"/>
    </row>
    <row r="16" spans="1:30" ht="21.95" customHeight="1">
      <c r="A16" s="334"/>
      <c r="B16" s="380"/>
      <c r="C16" s="40"/>
      <c r="D16" s="41"/>
      <c r="E16" s="355"/>
      <c r="F16" s="356"/>
      <c r="G16" s="362" t="s">
        <v>126</v>
      </c>
      <c r="H16" s="363"/>
      <c r="I16" s="363"/>
      <c r="J16" s="363"/>
      <c r="K16" s="363"/>
      <c r="L16" s="363"/>
      <c r="M16" s="363"/>
      <c r="N16" s="363"/>
      <c r="O16" s="363"/>
      <c r="P16" s="363"/>
      <c r="Q16" s="363"/>
      <c r="R16" s="363"/>
      <c r="S16" s="363"/>
      <c r="T16" s="363"/>
      <c r="U16" s="363"/>
      <c r="V16" s="363"/>
      <c r="W16" s="296"/>
      <c r="X16" s="297"/>
      <c r="Y16" s="297"/>
      <c r="Z16" s="297"/>
      <c r="AA16" s="297"/>
      <c r="AB16" s="298"/>
      <c r="AC16" s="297"/>
      <c r="AD16" s="299"/>
    </row>
    <row r="17" spans="1:30" ht="21.95" customHeight="1">
      <c r="A17" s="334"/>
      <c r="B17" s="380"/>
      <c r="C17" s="57"/>
      <c r="D17" s="61"/>
      <c r="E17" s="355"/>
      <c r="F17" s="356"/>
      <c r="G17" s="42" t="s">
        <v>127</v>
      </c>
      <c r="H17" s="35"/>
      <c r="I17" s="35"/>
      <c r="J17" s="35"/>
      <c r="K17" s="35"/>
      <c r="L17" s="35"/>
      <c r="M17" s="35"/>
      <c r="N17" s="35"/>
      <c r="O17" s="35"/>
      <c r="P17" s="35"/>
      <c r="Q17" s="35"/>
      <c r="R17" s="35"/>
      <c r="S17" s="35"/>
      <c r="T17" s="35"/>
      <c r="U17" s="35"/>
      <c r="V17" s="35"/>
      <c r="W17" s="296"/>
      <c r="X17" s="297"/>
      <c r="Y17" s="297"/>
      <c r="Z17" s="297"/>
      <c r="AA17" s="297"/>
      <c r="AB17" s="298"/>
      <c r="AC17" s="297"/>
      <c r="AD17" s="299"/>
    </row>
    <row r="18" spans="1:30" ht="21.95" customHeight="1">
      <c r="A18" s="334"/>
      <c r="B18" s="380"/>
      <c r="C18" s="343" t="s">
        <v>108</v>
      </c>
      <c r="D18" s="344"/>
      <c r="E18" s="355" t="s">
        <v>142</v>
      </c>
      <c r="F18" s="356"/>
      <c r="G18" s="362" t="s">
        <v>158</v>
      </c>
      <c r="H18" s="363"/>
      <c r="I18" s="363"/>
      <c r="J18" s="363"/>
      <c r="K18" s="363"/>
      <c r="L18" s="363"/>
      <c r="M18" s="363"/>
      <c r="N18" s="363"/>
      <c r="O18" s="363"/>
      <c r="P18" s="363"/>
      <c r="Q18" s="363"/>
      <c r="R18" s="363"/>
      <c r="S18" s="363"/>
      <c r="T18" s="363"/>
      <c r="U18" s="363"/>
      <c r="V18" s="363"/>
      <c r="W18" s="296"/>
      <c r="X18" s="297"/>
      <c r="Y18" s="297"/>
      <c r="Z18" s="297"/>
      <c r="AA18" s="297"/>
      <c r="AB18" s="298"/>
      <c r="AC18" s="297"/>
      <c r="AD18" s="299"/>
    </row>
    <row r="19" spans="1:30" ht="21.95" customHeight="1">
      <c r="A19" s="334"/>
      <c r="B19" s="380"/>
      <c r="C19" s="40"/>
      <c r="D19" s="41"/>
      <c r="E19" s="355"/>
      <c r="F19" s="356"/>
      <c r="G19" s="42" t="s">
        <v>144</v>
      </c>
      <c r="H19" s="35"/>
      <c r="I19" s="35"/>
      <c r="J19" s="35"/>
      <c r="K19" s="35"/>
      <c r="L19" s="35"/>
      <c r="M19" s="35"/>
      <c r="N19" s="35"/>
      <c r="O19" s="35"/>
      <c r="P19" s="35"/>
      <c r="Q19" s="35"/>
      <c r="R19" s="35"/>
      <c r="S19" s="35"/>
      <c r="T19" s="35"/>
      <c r="U19" s="35"/>
      <c r="V19" s="35"/>
      <c r="W19" s="296"/>
      <c r="X19" s="298"/>
      <c r="Y19" s="297"/>
      <c r="Z19" s="297"/>
      <c r="AA19" s="360" t="s">
        <v>105</v>
      </c>
      <c r="AB19" s="361"/>
      <c r="AC19" s="297"/>
      <c r="AD19" s="299"/>
    </row>
    <row r="20" spans="1:30" ht="21.95" customHeight="1">
      <c r="A20" s="334"/>
      <c r="B20" s="380"/>
      <c r="C20" s="40"/>
      <c r="D20" s="41"/>
      <c r="E20" s="355"/>
      <c r="F20" s="356"/>
      <c r="G20" s="42" t="s">
        <v>159</v>
      </c>
      <c r="H20" s="35"/>
      <c r="I20" s="35"/>
      <c r="J20" s="35"/>
      <c r="K20" s="35"/>
      <c r="L20" s="35"/>
      <c r="M20" s="35"/>
      <c r="N20" s="35"/>
      <c r="O20" s="35"/>
      <c r="P20" s="35"/>
      <c r="Q20" s="35"/>
      <c r="R20" s="35"/>
      <c r="S20" s="35"/>
      <c r="T20" s="35"/>
      <c r="U20" s="35"/>
      <c r="V20" s="35"/>
      <c r="W20" s="296"/>
      <c r="X20" s="298"/>
      <c r="Y20" s="297"/>
      <c r="Z20" s="297"/>
      <c r="AA20" s="360" t="s">
        <v>105</v>
      </c>
      <c r="AB20" s="361"/>
      <c r="AC20" s="297"/>
      <c r="AD20" s="299"/>
    </row>
    <row r="21" spans="1:30" ht="18" customHeight="1">
      <c r="A21" s="334"/>
      <c r="B21" s="380"/>
      <c r="C21" s="40"/>
      <c r="D21" s="41"/>
      <c r="E21" s="355"/>
      <c r="F21" s="356"/>
      <c r="G21" s="47" t="s">
        <v>160</v>
      </c>
      <c r="H21" s="48"/>
      <c r="I21" s="48"/>
      <c r="J21" s="48"/>
      <c r="K21" s="48"/>
      <c r="L21" s="48"/>
      <c r="M21" s="48"/>
      <c r="N21" s="48"/>
      <c r="O21" s="48"/>
      <c r="P21" s="48"/>
      <c r="Q21" s="48"/>
      <c r="R21" s="48"/>
      <c r="S21" s="48"/>
      <c r="T21" s="48"/>
      <c r="U21" s="48"/>
      <c r="V21" s="48"/>
      <c r="W21" s="274"/>
      <c r="X21" s="275"/>
      <c r="Y21" s="274"/>
      <c r="Z21" s="278"/>
      <c r="AA21" s="279" t="s">
        <v>105</v>
      </c>
      <c r="AB21" s="280"/>
      <c r="AC21" s="274"/>
      <c r="AD21" s="283"/>
    </row>
    <row r="22" spans="1:30" ht="18" customHeight="1">
      <c r="A22" s="334"/>
      <c r="B22" s="380"/>
      <c r="C22" s="40"/>
      <c r="D22" s="41"/>
      <c r="E22" s="355"/>
      <c r="F22" s="356"/>
      <c r="G22" s="49" t="s">
        <v>149</v>
      </c>
      <c r="H22" s="50"/>
      <c r="I22" s="50"/>
      <c r="J22" s="50"/>
      <c r="K22" s="50"/>
      <c r="L22" s="50"/>
      <c r="M22" s="50"/>
      <c r="N22" s="50"/>
      <c r="O22" s="50"/>
      <c r="P22" s="50"/>
      <c r="Q22" s="50"/>
      <c r="R22" s="50"/>
      <c r="S22" s="50"/>
      <c r="T22" s="50"/>
      <c r="U22" s="50"/>
      <c r="V22" s="50"/>
      <c r="W22" s="322"/>
      <c r="X22" s="323"/>
      <c r="Y22" s="322"/>
      <c r="Z22" s="324"/>
      <c r="AA22" s="330"/>
      <c r="AB22" s="331"/>
      <c r="AC22" s="322"/>
      <c r="AD22" s="329"/>
    </row>
    <row r="23" spans="1:30" ht="21.95" customHeight="1">
      <c r="A23" s="334"/>
      <c r="B23" s="380"/>
      <c r="C23" s="40"/>
      <c r="D23" s="41"/>
      <c r="E23" s="355"/>
      <c r="F23" s="356"/>
      <c r="G23" s="62" t="s">
        <v>150</v>
      </c>
      <c r="H23" s="35"/>
      <c r="I23" s="35"/>
      <c r="J23" s="35"/>
      <c r="K23" s="35"/>
      <c r="L23" s="35"/>
      <c r="M23" s="35"/>
      <c r="N23" s="35"/>
      <c r="O23" s="35"/>
      <c r="P23" s="35"/>
      <c r="Q23" s="35"/>
      <c r="R23" s="35"/>
      <c r="S23" s="35"/>
      <c r="T23" s="35"/>
      <c r="U23" s="35"/>
      <c r="V23" s="35"/>
      <c r="W23" s="296"/>
      <c r="X23" s="297"/>
      <c r="Y23" s="297"/>
      <c r="Z23" s="297"/>
      <c r="AA23" s="297"/>
      <c r="AB23" s="298"/>
      <c r="AC23" s="297"/>
      <c r="AD23" s="299"/>
    </row>
    <row r="24" spans="1:30" ht="21.95" customHeight="1">
      <c r="A24" s="334"/>
      <c r="B24" s="380"/>
      <c r="C24" s="40"/>
      <c r="D24" s="41"/>
      <c r="E24" s="355"/>
      <c r="F24" s="356"/>
      <c r="G24" s="382" t="s">
        <v>161</v>
      </c>
      <c r="H24" s="383"/>
      <c r="I24" s="383"/>
      <c r="J24" s="383"/>
      <c r="K24" s="383"/>
      <c r="L24" s="383"/>
      <c r="M24" s="383"/>
      <c r="N24" s="383"/>
      <c r="O24" s="383"/>
      <c r="P24" s="383"/>
      <c r="Q24" s="383"/>
      <c r="R24" s="383"/>
      <c r="S24" s="383"/>
      <c r="T24" s="383"/>
      <c r="U24" s="383"/>
      <c r="V24" s="384"/>
      <c r="W24" s="296"/>
      <c r="X24" s="297"/>
      <c r="Y24" s="297"/>
      <c r="Z24" s="297"/>
      <c r="AA24" s="297"/>
      <c r="AB24" s="298"/>
      <c r="AC24" s="297"/>
      <c r="AD24" s="299"/>
    </row>
    <row r="25" spans="1:30" ht="21.95" customHeight="1">
      <c r="A25" s="336"/>
      <c r="B25" s="381"/>
      <c r="C25" s="51"/>
      <c r="D25" s="52"/>
      <c r="E25" s="357"/>
      <c r="F25" s="358"/>
      <c r="G25" s="374" t="s">
        <v>162</v>
      </c>
      <c r="H25" s="375"/>
      <c r="I25" s="375"/>
      <c r="J25" s="375"/>
      <c r="K25" s="375"/>
      <c r="L25" s="375"/>
      <c r="M25" s="375"/>
      <c r="N25" s="375"/>
      <c r="O25" s="375"/>
      <c r="P25" s="375"/>
      <c r="Q25" s="375"/>
      <c r="R25" s="375"/>
      <c r="S25" s="375"/>
      <c r="T25" s="375"/>
      <c r="U25" s="375"/>
      <c r="V25" s="376"/>
      <c r="W25" s="290"/>
      <c r="X25" s="291"/>
      <c r="Y25" s="291"/>
      <c r="Z25" s="291"/>
      <c r="AA25" s="291"/>
      <c r="AB25" s="292"/>
      <c r="AC25" s="291"/>
      <c r="AD25" s="293"/>
    </row>
    <row r="26" spans="1:30" ht="21.95" customHeight="1">
      <c r="A26" s="334" t="s">
        <v>128</v>
      </c>
      <c r="B26" s="335"/>
      <c r="C26" s="343" t="s">
        <v>103</v>
      </c>
      <c r="D26" s="344"/>
      <c r="E26" s="3" t="s">
        <v>129</v>
      </c>
      <c r="F26" s="3"/>
      <c r="G26" s="3"/>
      <c r="H26" s="3"/>
      <c r="I26" s="3"/>
      <c r="J26" s="3"/>
      <c r="K26" s="3"/>
      <c r="L26" s="3"/>
      <c r="M26" s="3"/>
      <c r="N26" s="3"/>
      <c r="O26" s="3"/>
      <c r="P26" s="3"/>
      <c r="Q26" s="3"/>
      <c r="R26" s="3"/>
      <c r="S26" s="3"/>
      <c r="T26" s="3"/>
      <c r="U26" s="3"/>
      <c r="V26" s="3"/>
      <c r="W26" s="276"/>
      <c r="X26" s="165"/>
      <c r="Y26" s="319"/>
      <c r="Z26" s="249"/>
      <c r="AA26" s="377" t="s">
        <v>105</v>
      </c>
      <c r="AB26" s="378"/>
      <c r="AC26" s="165"/>
      <c r="AD26" s="284"/>
    </row>
    <row r="27" spans="1:30" ht="21.95" customHeight="1">
      <c r="A27" s="334"/>
      <c r="B27" s="335"/>
      <c r="C27" s="294" t="s">
        <v>106</v>
      </c>
      <c r="D27" s="295"/>
      <c r="E27" s="35" t="s">
        <v>107</v>
      </c>
      <c r="F27" s="35"/>
      <c r="G27" s="35"/>
      <c r="H27" s="35"/>
      <c r="I27" s="35"/>
      <c r="J27" s="35"/>
      <c r="K27" s="35"/>
      <c r="L27" s="35"/>
      <c r="M27" s="35"/>
      <c r="N27" s="35"/>
      <c r="O27" s="35"/>
      <c r="P27" s="35"/>
      <c r="Q27" s="35"/>
      <c r="R27" s="35"/>
      <c r="S27" s="35"/>
      <c r="T27" s="35"/>
      <c r="U27" s="35"/>
      <c r="V27" s="35"/>
      <c r="W27" s="296"/>
      <c r="X27" s="297"/>
      <c r="Y27" s="297"/>
      <c r="Z27" s="297"/>
      <c r="AA27" s="297"/>
      <c r="AB27" s="298"/>
      <c r="AC27" s="297"/>
      <c r="AD27" s="299"/>
    </row>
    <row r="28" spans="1:30" ht="21.95" customHeight="1">
      <c r="A28" s="334"/>
      <c r="B28" s="335"/>
      <c r="C28" s="343" t="s">
        <v>108</v>
      </c>
      <c r="D28" s="344"/>
      <c r="E28" s="345" t="s">
        <v>130</v>
      </c>
      <c r="F28" s="345"/>
      <c r="G28" s="345"/>
      <c r="H28" s="345"/>
      <c r="I28" s="345"/>
      <c r="J28" s="345"/>
      <c r="K28" s="345"/>
      <c r="L28" s="345"/>
      <c r="M28" s="345"/>
      <c r="N28" s="345"/>
      <c r="O28" s="345"/>
      <c r="P28" s="345"/>
      <c r="Q28" s="345"/>
      <c r="R28" s="345"/>
      <c r="S28" s="345"/>
      <c r="T28" s="345"/>
      <c r="U28" s="345"/>
      <c r="V28" s="345"/>
      <c r="W28" s="35"/>
      <c r="X28" s="35"/>
      <c r="Y28" s="35"/>
      <c r="Z28" s="35"/>
      <c r="AA28" s="35"/>
      <c r="AB28" s="35"/>
      <c r="AC28" s="3"/>
      <c r="AD28" s="21"/>
    </row>
    <row r="29" spans="1:30" ht="21.95" customHeight="1">
      <c r="A29" s="334"/>
      <c r="B29" s="335"/>
      <c r="C29" s="40"/>
      <c r="D29" s="41"/>
      <c r="E29" s="346" t="s">
        <v>131</v>
      </c>
      <c r="F29" s="347"/>
      <c r="G29" s="35" t="s">
        <v>132</v>
      </c>
      <c r="H29" s="35"/>
      <c r="I29" s="35"/>
      <c r="J29" s="35"/>
      <c r="K29" s="35"/>
      <c r="L29" s="35"/>
      <c r="M29" s="35"/>
      <c r="N29" s="35"/>
      <c r="O29" s="35"/>
      <c r="P29" s="35"/>
      <c r="Q29" s="35"/>
      <c r="R29" s="35"/>
      <c r="S29" s="35"/>
      <c r="T29" s="35"/>
      <c r="U29" s="35"/>
      <c r="V29" s="35"/>
      <c r="W29" s="296"/>
      <c r="X29" s="297"/>
      <c r="Y29" s="297"/>
      <c r="Z29" s="297"/>
      <c r="AA29" s="297"/>
      <c r="AB29" s="298"/>
      <c r="AC29" s="348" t="s">
        <v>95</v>
      </c>
      <c r="AD29" s="349"/>
    </row>
    <row r="30" spans="1:30" ht="21.95" customHeight="1">
      <c r="A30" s="334"/>
      <c r="B30" s="335"/>
      <c r="C30" s="40"/>
      <c r="D30" s="41"/>
      <c r="E30" s="346"/>
      <c r="F30" s="347"/>
      <c r="G30" s="35" t="s">
        <v>133</v>
      </c>
      <c r="H30" s="35"/>
      <c r="I30" s="35"/>
      <c r="J30" s="35"/>
      <c r="K30" s="35"/>
      <c r="L30" s="35"/>
      <c r="M30" s="35"/>
      <c r="N30" s="35"/>
      <c r="O30" s="35"/>
      <c r="P30" s="35"/>
      <c r="Q30" s="35"/>
      <c r="R30" s="35"/>
      <c r="S30" s="35"/>
      <c r="T30" s="35"/>
      <c r="U30" s="35"/>
      <c r="V30" s="35"/>
      <c r="W30" s="296"/>
      <c r="X30" s="297"/>
      <c r="Y30" s="297"/>
      <c r="Z30" s="297"/>
      <c r="AA30" s="297"/>
      <c r="AB30" s="298"/>
      <c r="AC30" s="348" t="s">
        <v>95</v>
      </c>
      <c r="AD30" s="349"/>
    </row>
    <row r="31" spans="1:30" ht="21.95" customHeight="1">
      <c r="A31" s="334"/>
      <c r="B31" s="335"/>
      <c r="C31" s="40"/>
      <c r="D31" s="41"/>
      <c r="E31" s="346"/>
      <c r="F31" s="347"/>
      <c r="G31" s="35" t="s">
        <v>134</v>
      </c>
      <c r="H31" s="35"/>
      <c r="I31" s="35"/>
      <c r="J31" s="35"/>
      <c r="K31" s="35"/>
      <c r="L31" s="35"/>
      <c r="M31" s="35"/>
      <c r="N31" s="35"/>
      <c r="O31" s="35"/>
      <c r="P31" s="35"/>
      <c r="Q31" s="35"/>
      <c r="R31" s="35"/>
      <c r="S31" s="35"/>
      <c r="T31" s="35"/>
      <c r="U31" s="35"/>
      <c r="V31" s="35"/>
      <c r="W31" s="296"/>
      <c r="X31" s="297"/>
      <c r="Y31" s="297"/>
      <c r="Z31" s="297"/>
      <c r="AA31" s="297"/>
      <c r="AB31" s="298"/>
      <c r="AC31" s="348" t="s">
        <v>95</v>
      </c>
      <c r="AD31" s="349"/>
    </row>
    <row r="32" spans="1:30" ht="21.95" customHeight="1">
      <c r="A32" s="334"/>
      <c r="B32" s="335"/>
      <c r="C32" s="40"/>
      <c r="D32" s="41"/>
      <c r="E32" s="346"/>
      <c r="F32" s="347"/>
      <c r="G32" s="35" t="s">
        <v>135</v>
      </c>
      <c r="H32" s="35"/>
      <c r="I32" s="35"/>
      <c r="J32" s="307" t="s">
        <v>136</v>
      </c>
      <c r="K32" s="307"/>
      <c r="L32" s="307"/>
      <c r="M32" s="307"/>
      <c r="N32" s="307"/>
      <c r="O32" s="307"/>
      <c r="P32" s="307"/>
      <c r="Q32" s="307"/>
      <c r="R32" s="307"/>
      <c r="S32" s="307"/>
      <c r="T32" s="307"/>
      <c r="U32" s="307"/>
      <c r="V32" s="308"/>
      <c r="W32" s="296"/>
      <c r="X32" s="297"/>
      <c r="Y32" s="297"/>
      <c r="Z32" s="297"/>
      <c r="AA32" s="297"/>
      <c r="AB32" s="298"/>
      <c r="AC32" s="297"/>
      <c r="AD32" s="299"/>
    </row>
    <row r="33" spans="1:30" ht="21.95" customHeight="1">
      <c r="A33" s="334"/>
      <c r="B33" s="335"/>
      <c r="C33" s="294" t="s">
        <v>117</v>
      </c>
      <c r="D33" s="295"/>
      <c r="E33" s="35" t="s">
        <v>137</v>
      </c>
      <c r="F33" s="35"/>
      <c r="G33" s="35"/>
      <c r="H33" s="35"/>
      <c r="I33" s="35"/>
      <c r="J33" s="35"/>
      <c r="K33" s="35"/>
      <c r="L33" s="35"/>
      <c r="M33" s="35"/>
      <c r="N33" s="35"/>
      <c r="O33" s="35"/>
      <c r="P33" s="35"/>
      <c r="Q33" s="35"/>
      <c r="R33" s="35"/>
      <c r="S33" s="35"/>
      <c r="T33" s="35"/>
      <c r="U33" s="35"/>
      <c r="V33" s="35"/>
      <c r="W33" s="296"/>
      <c r="X33" s="297"/>
      <c r="Y33" s="297"/>
      <c r="Z33" s="297"/>
      <c r="AA33" s="297"/>
      <c r="AB33" s="298"/>
      <c r="AC33" s="297"/>
      <c r="AD33" s="299"/>
    </row>
    <row r="34" spans="1:30" ht="21.95" customHeight="1">
      <c r="A34" s="334"/>
      <c r="B34" s="335"/>
      <c r="C34" s="294" t="s">
        <v>138</v>
      </c>
      <c r="D34" s="295"/>
      <c r="E34" s="35" t="s">
        <v>139</v>
      </c>
      <c r="F34" s="35"/>
      <c r="G34" s="35"/>
      <c r="H34" s="35"/>
      <c r="I34" s="35"/>
      <c r="J34" s="35"/>
      <c r="K34" s="35"/>
      <c r="L34" s="35"/>
      <c r="M34" s="35"/>
      <c r="N34" s="35"/>
      <c r="O34" s="35"/>
      <c r="P34" s="35"/>
      <c r="Q34" s="35"/>
      <c r="R34" s="35"/>
      <c r="S34" s="35"/>
      <c r="T34" s="35"/>
      <c r="U34" s="35"/>
      <c r="V34" s="35"/>
      <c r="W34" s="296"/>
      <c r="X34" s="297"/>
      <c r="Y34" s="297"/>
      <c r="Z34" s="297"/>
      <c r="AA34" s="297"/>
      <c r="AB34" s="298"/>
      <c r="AC34" s="297"/>
      <c r="AD34" s="299"/>
    </row>
    <row r="35" spans="1:30" ht="21.95" customHeight="1">
      <c r="A35" s="336"/>
      <c r="B35" s="337"/>
      <c r="C35" s="350" t="s">
        <v>140</v>
      </c>
      <c r="D35" s="351"/>
      <c r="E35" s="55" t="s">
        <v>141</v>
      </c>
      <c r="F35" s="55"/>
      <c r="G35" s="55"/>
      <c r="H35" s="55"/>
      <c r="I35" s="55"/>
      <c r="J35" s="55"/>
      <c r="K35" s="55"/>
      <c r="L35" s="55"/>
      <c r="M35" s="55"/>
      <c r="N35" s="55"/>
      <c r="O35" s="55"/>
      <c r="P35" s="55"/>
      <c r="Q35" s="55"/>
      <c r="R35" s="55"/>
      <c r="S35" s="55"/>
      <c r="T35" s="55"/>
      <c r="U35" s="55"/>
      <c r="V35" s="55"/>
      <c r="W35" s="352"/>
      <c r="X35" s="305"/>
      <c r="Y35" s="290"/>
      <c r="Z35" s="291"/>
      <c r="AA35" s="303" t="s">
        <v>105</v>
      </c>
      <c r="AB35" s="304"/>
      <c r="AC35" s="305"/>
      <c r="AD35" s="306"/>
    </row>
    <row r="36" spans="1:30">
      <c r="A36" s="71" t="s">
        <v>180</v>
      </c>
    </row>
  </sheetData>
  <sheetProtection algorithmName="SHA-512" hashValue="MP4VHOcjjiDpLNnnIUupiay4mmzELudcIGcVlVcgUa24x3NzlhRYdjenW/4MRD6XtzUt1goRqtUsh5ksmXMxZQ==" saltValue="72JsMwr7wvvM8SLBTpakfg==" spinCount="100000" sheet="1" objects="1" scenarios="1"/>
  <mergeCells count="87">
    <mergeCell ref="AC21:AD22"/>
    <mergeCell ref="W23:AB23"/>
    <mergeCell ref="AC23:AD23"/>
    <mergeCell ref="G24:V24"/>
    <mergeCell ref="W24:AB24"/>
    <mergeCell ref="AC24:AD24"/>
    <mergeCell ref="Y21:Z22"/>
    <mergeCell ref="G10:V10"/>
    <mergeCell ref="W10:X10"/>
    <mergeCell ref="Y10:Z10"/>
    <mergeCell ref="A8:B25"/>
    <mergeCell ref="C18:D18"/>
    <mergeCell ref="W18:AB18"/>
    <mergeCell ref="AA19:AB19"/>
    <mergeCell ref="W20:X20"/>
    <mergeCell ref="Y20:Z20"/>
    <mergeCell ref="AA20:AB20"/>
    <mergeCell ref="W21:X22"/>
    <mergeCell ref="G16:V16"/>
    <mergeCell ref="W16:AB16"/>
    <mergeCell ref="C8:D8"/>
    <mergeCell ref="W8:AB8"/>
    <mergeCell ref="A4:AD4"/>
    <mergeCell ref="A7:B7"/>
    <mergeCell ref="C7:V7"/>
    <mergeCell ref="W7:AB7"/>
    <mergeCell ref="AC7:AD7"/>
    <mergeCell ref="AC29:AD29"/>
    <mergeCell ref="W30:AB30"/>
    <mergeCell ref="W12:AB12"/>
    <mergeCell ref="AC12:AD12"/>
    <mergeCell ref="W13:AB14"/>
    <mergeCell ref="AC13:AD14"/>
    <mergeCell ref="W15:AB15"/>
    <mergeCell ref="AC15:AD15"/>
    <mergeCell ref="W25:AB25"/>
    <mergeCell ref="AA21:AB22"/>
    <mergeCell ref="AC18:AD18"/>
    <mergeCell ref="W19:X19"/>
    <mergeCell ref="Y19:Z19"/>
    <mergeCell ref="AC19:AD19"/>
    <mergeCell ref="AC20:AD20"/>
    <mergeCell ref="AC25:AD25"/>
    <mergeCell ref="A26:B35"/>
    <mergeCell ref="C26:D26"/>
    <mergeCell ref="W26:X26"/>
    <mergeCell ref="Y26:Z26"/>
    <mergeCell ref="AA26:AB26"/>
    <mergeCell ref="C27:D27"/>
    <mergeCell ref="W27:AB27"/>
    <mergeCell ref="C28:D28"/>
    <mergeCell ref="E28:V28"/>
    <mergeCell ref="E29:F32"/>
    <mergeCell ref="W29:AB29"/>
    <mergeCell ref="C33:D33"/>
    <mergeCell ref="W33:AB33"/>
    <mergeCell ref="AC8:AD8"/>
    <mergeCell ref="C9:D9"/>
    <mergeCell ref="AC27:AD27"/>
    <mergeCell ref="W17:AB17"/>
    <mergeCell ref="AC17:AD17"/>
    <mergeCell ref="AC26:AD26"/>
    <mergeCell ref="AA10:AB10"/>
    <mergeCell ref="AC10:AD10"/>
    <mergeCell ref="W11:X11"/>
    <mergeCell ref="Y11:Z11"/>
    <mergeCell ref="AC11:AD11"/>
    <mergeCell ref="E18:F25"/>
    <mergeCell ref="G18:V18"/>
    <mergeCell ref="G25:V25"/>
    <mergeCell ref="AC16:AD16"/>
    <mergeCell ref="E10:F17"/>
    <mergeCell ref="AC30:AD30"/>
    <mergeCell ref="W31:AB31"/>
    <mergeCell ref="AC31:AD31"/>
    <mergeCell ref="J32:V32"/>
    <mergeCell ref="W32:AB32"/>
    <mergeCell ref="AC32:AD32"/>
    <mergeCell ref="AC33:AD33"/>
    <mergeCell ref="C34:D34"/>
    <mergeCell ref="W34:AB34"/>
    <mergeCell ref="AC34:AD34"/>
    <mergeCell ref="C35:D35"/>
    <mergeCell ref="W35:X35"/>
    <mergeCell ref="Y35:Z35"/>
    <mergeCell ref="AA35:AB35"/>
    <mergeCell ref="AC35:AD35"/>
  </mergeCells>
  <phoneticPr fontId="3"/>
  <dataValidations count="1">
    <dataValidation type="list" allowBlank="1" showInputMessage="1" showErrorMessage="1" sqref="W8:AD8 W12:W13 AC23:AD27 I9 M9 W26:X26 W10:X11 W27:AB27 W32:AD34 W29:AB31 W35:X35 AC35:AD35 X12:AB12 AD10:AD12 AC10:AC13 W15:AD17 W23:AB25 AC18:AC21 AD18:AD20 X19:X20 W18:W21" xr:uid="{DCC6A1A3-3615-463D-9F52-394E4AFCF1EF}">
      <formula1>"〇"</formula1>
    </dataValidation>
  </dataValidations>
  <pageMargins left="0.7" right="0.7" top="0.75" bottom="0.75" header="0.3" footer="0.3"/>
  <pageSetup paperSize="9" scale="96" orientation="portrait" r:id="rId1"/>
  <ignoredErrors>
    <ignoredError sqref="C8:D18 C26:D35"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5EA88-1839-4738-9EFC-499198BA88D2}">
  <sheetPr>
    <tabColor rgb="FF00B0F0"/>
  </sheetPr>
  <dimension ref="A1:AD36"/>
  <sheetViews>
    <sheetView showZeros="0" view="pageBreakPreview" zoomScaleNormal="100" zoomScaleSheetLayoutView="100" workbookViewId="0">
      <selection activeCell="B7" sqref="B7:AC35"/>
    </sheetView>
  </sheetViews>
  <sheetFormatPr defaultRowHeight="18.75"/>
  <cols>
    <col min="1" max="30" width="2.625" customWidth="1"/>
  </cols>
  <sheetData>
    <row r="1" spans="1:30" s="59" customFormat="1">
      <c r="A1" s="59" t="s">
        <v>163</v>
      </c>
    </row>
    <row r="2" spans="1:30" s="59" customFormat="1"/>
    <row r="3" spans="1:30" s="59" customFormat="1"/>
    <row r="4" spans="1:30" s="59" customFormat="1">
      <c r="A4" s="385" t="s">
        <v>164</v>
      </c>
      <c r="B4" s="385"/>
      <c r="C4" s="385"/>
      <c r="D4" s="385"/>
      <c r="E4" s="385"/>
      <c r="F4" s="385"/>
      <c r="G4" s="385"/>
      <c r="H4" s="385"/>
      <c r="I4" s="385"/>
      <c r="J4" s="385"/>
      <c r="K4" s="385"/>
      <c r="L4" s="385"/>
      <c r="M4" s="385"/>
      <c r="N4" s="385"/>
      <c r="O4" s="385"/>
      <c r="P4" s="385"/>
      <c r="Q4" s="385"/>
      <c r="R4" s="385"/>
      <c r="S4" s="385"/>
      <c r="T4" s="385"/>
      <c r="U4" s="385"/>
      <c r="V4" s="385"/>
      <c r="W4" s="385"/>
      <c r="X4" s="385"/>
      <c r="Y4" s="385"/>
      <c r="Z4" s="385"/>
      <c r="AA4" s="385"/>
      <c r="AB4" s="385"/>
      <c r="AC4" s="385"/>
      <c r="AD4" s="385"/>
    </row>
    <row r="5" spans="1:30" s="59" customFormat="1">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row>
    <row r="6" spans="1:30" s="59" customFormat="1">
      <c r="A6" s="66"/>
      <c r="B6" s="66" t="s">
        <v>165</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row>
    <row r="7" spans="1:30" ht="21.95" customHeight="1">
      <c r="A7" s="38"/>
      <c r="B7" s="386" t="s">
        <v>265</v>
      </c>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
    </row>
    <row r="8" spans="1:30" ht="21.95" customHeight="1">
      <c r="A8" s="38"/>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
    </row>
    <row r="9" spans="1:30" ht="21.95" customHeight="1">
      <c r="A9" s="38"/>
      <c r="B9" s="386"/>
      <c r="C9" s="386"/>
      <c r="D9" s="386"/>
      <c r="E9" s="386"/>
      <c r="F9" s="386"/>
      <c r="G9" s="386"/>
      <c r="H9" s="386"/>
      <c r="I9" s="386"/>
      <c r="J9" s="386"/>
      <c r="K9" s="386"/>
      <c r="L9" s="386"/>
      <c r="M9" s="386"/>
      <c r="N9" s="386"/>
      <c r="O9" s="386"/>
      <c r="P9" s="386"/>
      <c r="Q9" s="386"/>
      <c r="R9" s="386"/>
      <c r="S9" s="386"/>
      <c r="T9" s="386"/>
      <c r="U9" s="386"/>
      <c r="V9" s="386"/>
      <c r="W9" s="386"/>
      <c r="X9" s="386"/>
      <c r="Y9" s="386"/>
      <c r="Z9" s="386"/>
      <c r="AA9" s="386"/>
      <c r="AB9" s="386"/>
      <c r="AC9" s="386"/>
      <c r="AD9" s="38"/>
    </row>
    <row r="10" spans="1:30" ht="21.95" customHeight="1">
      <c r="A10" s="38"/>
      <c r="B10" s="386"/>
      <c r="C10" s="386"/>
      <c r="D10" s="386"/>
      <c r="E10" s="386"/>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6"/>
      <c r="AD10" s="38"/>
    </row>
    <row r="11" spans="1:30" ht="21.95" customHeight="1">
      <c r="A11" s="38"/>
      <c r="B11" s="386"/>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
    </row>
    <row r="12" spans="1:30" ht="21.95" customHeight="1">
      <c r="A12" s="38"/>
      <c r="B12" s="386"/>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
    </row>
    <row r="13" spans="1:30" ht="21.95" customHeight="1">
      <c r="A13" s="38"/>
      <c r="B13" s="386"/>
      <c r="C13" s="386"/>
      <c r="D13" s="386"/>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6"/>
      <c r="AD13" s="38"/>
    </row>
    <row r="14" spans="1:30" ht="21.95" customHeight="1">
      <c r="A14" s="38"/>
      <c r="B14" s="386"/>
      <c r="C14" s="386"/>
      <c r="D14" s="386"/>
      <c r="E14" s="386"/>
      <c r="F14" s="386"/>
      <c r="G14" s="386"/>
      <c r="H14" s="386"/>
      <c r="I14" s="386"/>
      <c r="J14" s="386"/>
      <c r="K14" s="386"/>
      <c r="L14" s="386"/>
      <c r="M14" s="386"/>
      <c r="N14" s="386"/>
      <c r="O14" s="386"/>
      <c r="P14" s="386"/>
      <c r="Q14" s="386"/>
      <c r="R14" s="386"/>
      <c r="S14" s="386"/>
      <c r="T14" s="386"/>
      <c r="U14" s="386"/>
      <c r="V14" s="386"/>
      <c r="W14" s="386"/>
      <c r="X14" s="386"/>
      <c r="Y14" s="386"/>
      <c r="Z14" s="386"/>
      <c r="AA14" s="386"/>
      <c r="AB14" s="386"/>
      <c r="AC14" s="386"/>
      <c r="AD14" s="38"/>
    </row>
    <row r="15" spans="1:30" ht="21.95" customHeight="1">
      <c r="A15" s="38"/>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
    </row>
    <row r="16" spans="1:30" ht="21.95" customHeight="1">
      <c r="A16" s="38"/>
      <c r="B16" s="386"/>
      <c r="C16" s="386"/>
      <c r="D16" s="386"/>
      <c r="E16" s="386"/>
      <c r="F16" s="386"/>
      <c r="G16" s="386"/>
      <c r="H16" s="386"/>
      <c r="I16" s="386"/>
      <c r="J16" s="386"/>
      <c r="K16" s="386"/>
      <c r="L16" s="386"/>
      <c r="M16" s="386"/>
      <c r="N16" s="386"/>
      <c r="O16" s="386"/>
      <c r="P16" s="386"/>
      <c r="Q16" s="386"/>
      <c r="R16" s="386"/>
      <c r="S16" s="386"/>
      <c r="T16" s="386"/>
      <c r="U16" s="386"/>
      <c r="V16" s="386"/>
      <c r="W16" s="386"/>
      <c r="X16" s="386"/>
      <c r="Y16" s="386"/>
      <c r="Z16" s="386"/>
      <c r="AA16" s="386"/>
      <c r="AB16" s="386"/>
      <c r="AC16" s="386"/>
      <c r="AD16" s="38"/>
    </row>
    <row r="17" spans="1:30" ht="21.95" customHeight="1">
      <c r="A17" s="38"/>
      <c r="B17" s="386"/>
      <c r="C17" s="386"/>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
    </row>
    <row r="18" spans="1:30" ht="21.95" customHeight="1">
      <c r="A18" s="38"/>
      <c r="B18" s="38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
    </row>
    <row r="19" spans="1:30" ht="21.95" customHeight="1">
      <c r="A19" s="38"/>
      <c r="B19" s="386"/>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
    </row>
    <row r="20" spans="1:30" ht="21.95" customHeight="1">
      <c r="A20" s="38"/>
      <c r="B20" s="386"/>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386"/>
      <c r="AC20" s="386"/>
      <c r="AD20" s="38"/>
    </row>
    <row r="21" spans="1:30" ht="21.95" customHeight="1">
      <c r="A21" s="38"/>
      <c r="B21" s="386"/>
      <c r="C21" s="386"/>
      <c r="D21" s="386"/>
      <c r="E21" s="386"/>
      <c r="F21" s="386"/>
      <c r="G21" s="386"/>
      <c r="H21" s="386"/>
      <c r="I21" s="386"/>
      <c r="J21" s="386"/>
      <c r="K21" s="386"/>
      <c r="L21" s="386"/>
      <c r="M21" s="386"/>
      <c r="N21" s="386"/>
      <c r="O21" s="386"/>
      <c r="P21" s="386"/>
      <c r="Q21" s="386"/>
      <c r="R21" s="386"/>
      <c r="S21" s="386"/>
      <c r="T21" s="386"/>
      <c r="U21" s="386"/>
      <c r="V21" s="386"/>
      <c r="W21" s="386"/>
      <c r="X21" s="386"/>
      <c r="Y21" s="386"/>
      <c r="Z21" s="386"/>
      <c r="AA21" s="386"/>
      <c r="AB21" s="386"/>
      <c r="AC21" s="386"/>
      <c r="AD21" s="38"/>
    </row>
    <row r="22" spans="1:30" ht="21.95" customHeight="1">
      <c r="A22" s="38"/>
      <c r="B22" s="386"/>
      <c r="C22" s="386"/>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6"/>
      <c r="AB22" s="386"/>
      <c r="AC22" s="386"/>
      <c r="AD22" s="38"/>
    </row>
    <row r="23" spans="1:30" ht="21.95" customHeight="1">
      <c r="A23" s="38"/>
      <c r="B23" s="386"/>
      <c r="C23" s="386"/>
      <c r="D23" s="386"/>
      <c r="E23" s="386"/>
      <c r="F23" s="386"/>
      <c r="G23" s="386"/>
      <c r="H23" s="386"/>
      <c r="I23" s="386"/>
      <c r="J23" s="386"/>
      <c r="K23" s="386"/>
      <c r="L23" s="386"/>
      <c r="M23" s="386"/>
      <c r="N23" s="386"/>
      <c r="O23" s="386"/>
      <c r="P23" s="386"/>
      <c r="Q23" s="386"/>
      <c r="R23" s="386"/>
      <c r="S23" s="386"/>
      <c r="T23" s="386"/>
      <c r="U23" s="386"/>
      <c r="V23" s="386"/>
      <c r="W23" s="386"/>
      <c r="X23" s="386"/>
      <c r="Y23" s="386"/>
      <c r="Z23" s="386"/>
      <c r="AA23" s="386"/>
      <c r="AB23" s="386"/>
      <c r="AC23" s="386"/>
      <c r="AD23" s="38"/>
    </row>
    <row r="24" spans="1:30" ht="21.95" customHeight="1">
      <c r="A24" s="38"/>
      <c r="B24" s="386"/>
      <c r="C24" s="386"/>
      <c r="D24" s="386"/>
      <c r="E24" s="386"/>
      <c r="F24" s="386"/>
      <c r="G24" s="386"/>
      <c r="H24" s="386"/>
      <c r="I24" s="386"/>
      <c r="J24" s="386"/>
      <c r="K24" s="386"/>
      <c r="L24" s="386"/>
      <c r="M24" s="386"/>
      <c r="N24" s="386"/>
      <c r="O24" s="386"/>
      <c r="P24" s="386"/>
      <c r="Q24" s="386"/>
      <c r="R24" s="386"/>
      <c r="S24" s="386"/>
      <c r="T24" s="386"/>
      <c r="U24" s="386"/>
      <c r="V24" s="386"/>
      <c r="W24" s="386"/>
      <c r="X24" s="386"/>
      <c r="Y24" s="386"/>
      <c r="Z24" s="386"/>
      <c r="AA24" s="386"/>
      <c r="AB24" s="386"/>
      <c r="AC24" s="386"/>
      <c r="AD24" s="38"/>
    </row>
    <row r="25" spans="1:30" ht="21.95" customHeight="1">
      <c r="A25" s="38"/>
      <c r="B25" s="386"/>
      <c r="C25" s="386"/>
      <c r="D25" s="386"/>
      <c r="E25" s="386"/>
      <c r="F25" s="386"/>
      <c r="G25" s="386"/>
      <c r="H25" s="386"/>
      <c r="I25" s="386"/>
      <c r="J25" s="386"/>
      <c r="K25" s="386"/>
      <c r="L25" s="386"/>
      <c r="M25" s="386"/>
      <c r="N25" s="386"/>
      <c r="O25" s="386"/>
      <c r="P25" s="386"/>
      <c r="Q25" s="386"/>
      <c r="R25" s="386"/>
      <c r="S25" s="386"/>
      <c r="T25" s="386"/>
      <c r="U25" s="386"/>
      <c r="V25" s="386"/>
      <c r="W25" s="386"/>
      <c r="X25" s="386"/>
      <c r="Y25" s="386"/>
      <c r="Z25" s="386"/>
      <c r="AA25" s="386"/>
      <c r="AB25" s="386"/>
      <c r="AC25" s="386"/>
      <c r="AD25" s="38"/>
    </row>
    <row r="26" spans="1:30" ht="21.95" customHeight="1">
      <c r="A26" s="38"/>
      <c r="B26" s="386"/>
      <c r="C26" s="386"/>
      <c r="D26" s="386"/>
      <c r="E26" s="386"/>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6"/>
      <c r="AD26" s="38"/>
    </row>
    <row r="27" spans="1:30" ht="21.95" customHeight="1">
      <c r="A27" s="38"/>
      <c r="B27" s="386"/>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
    </row>
    <row r="28" spans="1:30" ht="21.95" customHeight="1">
      <c r="A28" s="38"/>
      <c r="B28" s="386"/>
      <c r="C28" s="386"/>
      <c r="D28" s="386"/>
      <c r="E28" s="386"/>
      <c r="F28" s="386"/>
      <c r="G28" s="386"/>
      <c r="H28" s="386"/>
      <c r="I28" s="386"/>
      <c r="J28" s="386"/>
      <c r="K28" s="386"/>
      <c r="L28" s="386"/>
      <c r="M28" s="386"/>
      <c r="N28" s="386"/>
      <c r="O28" s="386"/>
      <c r="P28" s="386"/>
      <c r="Q28" s="386"/>
      <c r="R28" s="386"/>
      <c r="S28" s="386"/>
      <c r="T28" s="386"/>
      <c r="U28" s="386"/>
      <c r="V28" s="386"/>
      <c r="W28" s="386"/>
      <c r="X28" s="386"/>
      <c r="Y28" s="386"/>
      <c r="Z28" s="386"/>
      <c r="AA28" s="386"/>
      <c r="AB28" s="386"/>
      <c r="AC28" s="386"/>
      <c r="AD28" s="38"/>
    </row>
    <row r="29" spans="1:30" ht="21.95" customHeight="1">
      <c r="A29" s="38"/>
      <c r="B29" s="386"/>
      <c r="C29" s="386"/>
      <c r="D29" s="386"/>
      <c r="E29" s="386"/>
      <c r="F29" s="386"/>
      <c r="G29" s="386"/>
      <c r="H29" s="386"/>
      <c r="I29" s="386"/>
      <c r="J29" s="386"/>
      <c r="K29" s="386"/>
      <c r="L29" s="386"/>
      <c r="M29" s="386"/>
      <c r="N29" s="386"/>
      <c r="O29" s="386"/>
      <c r="P29" s="386"/>
      <c r="Q29" s="386"/>
      <c r="R29" s="386"/>
      <c r="S29" s="386"/>
      <c r="T29" s="386"/>
      <c r="U29" s="386"/>
      <c r="V29" s="386"/>
      <c r="W29" s="386"/>
      <c r="X29" s="386"/>
      <c r="Y29" s="386"/>
      <c r="Z29" s="386"/>
      <c r="AA29" s="386"/>
      <c r="AB29" s="386"/>
      <c r="AC29" s="386"/>
      <c r="AD29" s="38"/>
    </row>
    <row r="30" spans="1:30" ht="21.95" customHeight="1">
      <c r="A30" s="38"/>
      <c r="B30" s="386"/>
      <c r="C30" s="386"/>
      <c r="D30" s="386"/>
      <c r="E30" s="386"/>
      <c r="F30" s="386"/>
      <c r="G30" s="386"/>
      <c r="H30" s="386"/>
      <c r="I30" s="386"/>
      <c r="J30" s="386"/>
      <c r="K30" s="386"/>
      <c r="L30" s="386"/>
      <c r="M30" s="386"/>
      <c r="N30" s="386"/>
      <c r="O30" s="386"/>
      <c r="P30" s="386"/>
      <c r="Q30" s="386"/>
      <c r="R30" s="386"/>
      <c r="S30" s="386"/>
      <c r="T30" s="386"/>
      <c r="U30" s="386"/>
      <c r="V30" s="386"/>
      <c r="W30" s="386"/>
      <c r="X30" s="386"/>
      <c r="Y30" s="386"/>
      <c r="Z30" s="386"/>
      <c r="AA30" s="386"/>
      <c r="AB30" s="386"/>
      <c r="AC30" s="386"/>
      <c r="AD30" s="38"/>
    </row>
    <row r="31" spans="1:30" ht="21.95" customHeight="1">
      <c r="A31" s="38"/>
      <c r="B31" s="386"/>
      <c r="C31" s="386"/>
      <c r="D31" s="386"/>
      <c r="E31" s="386"/>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38"/>
    </row>
    <row r="32" spans="1:30" ht="21.95" customHeight="1">
      <c r="A32" s="38"/>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6"/>
      <c r="AD32" s="38"/>
    </row>
    <row r="33" spans="1:30" ht="21.95" customHeight="1">
      <c r="A33" s="38"/>
      <c r="B33" s="386"/>
      <c r="C33" s="386"/>
      <c r="D33" s="386"/>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
    </row>
    <row r="34" spans="1:30" ht="21.95" customHeight="1">
      <c r="A34" s="38"/>
      <c r="B34" s="386"/>
      <c r="C34" s="386"/>
      <c r="D34" s="386"/>
      <c r="E34" s="386"/>
      <c r="F34" s="386"/>
      <c r="G34" s="386"/>
      <c r="H34" s="386"/>
      <c r="I34" s="386"/>
      <c r="J34" s="386"/>
      <c r="K34" s="386"/>
      <c r="L34" s="386"/>
      <c r="M34" s="386"/>
      <c r="N34" s="386"/>
      <c r="O34" s="386"/>
      <c r="P34" s="386"/>
      <c r="Q34" s="386"/>
      <c r="R34" s="386"/>
      <c r="S34" s="386"/>
      <c r="T34" s="386"/>
      <c r="U34" s="386"/>
      <c r="V34" s="386"/>
      <c r="W34" s="386"/>
      <c r="X34" s="386"/>
      <c r="Y34" s="386"/>
      <c r="Z34" s="386"/>
      <c r="AA34" s="386"/>
      <c r="AB34" s="386"/>
      <c r="AC34" s="386"/>
      <c r="AD34" s="38"/>
    </row>
    <row r="35" spans="1:30" ht="21.95" customHeight="1">
      <c r="A35" s="38"/>
      <c r="B35" s="386"/>
      <c r="C35" s="386"/>
      <c r="D35" s="386"/>
      <c r="E35" s="386"/>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
    </row>
    <row r="36" spans="1:30">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row>
  </sheetData>
  <sheetProtection algorithmName="SHA-512" hashValue="U2SpSsQ9lGdDdcW1P92dTmCMVzfhLKy2O1hSSyM/u+DIsq7Sgd87We3IFVA9WWESWM/K3qTXQOWQn7elC61J+w==" saltValue="VBlDd2wfPhXMCEPLuPtSKg==" spinCount="100000" sheet="1" objects="1" scenarios="1"/>
  <protectedRanges>
    <protectedRange sqref="B7:AC35" name="範囲1_1"/>
  </protectedRanges>
  <mergeCells count="2">
    <mergeCell ref="A4:AD4"/>
    <mergeCell ref="B7:AC35"/>
  </mergeCells>
  <phoneticPr fontId="3"/>
  <pageMargins left="0.7" right="0.7" top="0.75" bottom="0.75" header="0.3" footer="0.3"/>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E796D-40A2-42D7-A110-32E10D217F26}">
  <sheetPr>
    <tabColor rgb="FF92D050"/>
  </sheetPr>
  <dimension ref="A1:AG39"/>
  <sheetViews>
    <sheetView showZeros="0" view="pageBreakPreview" topLeftCell="A19" zoomScaleNormal="100" zoomScaleSheetLayoutView="100" workbookViewId="0">
      <selection activeCell="S3" sqref="S3"/>
    </sheetView>
  </sheetViews>
  <sheetFormatPr defaultRowHeight="18.75"/>
  <cols>
    <col min="1" max="30" width="2.625" customWidth="1"/>
  </cols>
  <sheetData>
    <row r="1" spans="1:30">
      <c r="A1" t="s">
        <v>166</v>
      </c>
    </row>
    <row r="4" spans="1:30">
      <c r="A4" s="136" t="s">
        <v>167</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row>
    <row r="5" spans="1:30">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c r="A7" t="s">
        <v>168</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row>
    <row r="8" spans="1:30">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row>
    <row r="10" spans="1:30" ht="18.75" customHeight="1">
      <c r="A10" s="388" t="s">
        <v>169</v>
      </c>
      <c r="B10" s="388"/>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row>
    <row r="11" spans="1:30">
      <c r="A11" s="388"/>
      <c r="B11" s="388"/>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row>
    <row r="12" spans="1:30">
      <c r="A12" s="388"/>
      <c r="B12" s="388"/>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row>
    <row r="13" spans="1:30" ht="18.75" customHeight="1">
      <c r="A13" s="388"/>
      <c r="B13" s="388"/>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row>
    <row r="14" spans="1:30">
      <c r="A14" s="388"/>
      <c r="B14" s="388"/>
      <c r="C14" s="388"/>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8"/>
      <c r="AC14" s="388"/>
      <c r="AD14" s="388"/>
    </row>
    <row r="15" spans="1:30">
      <c r="A15" s="388"/>
      <c r="B15" s="388"/>
      <c r="C15" s="388"/>
      <c r="D15" s="388"/>
      <c r="E15" s="388"/>
      <c r="F15" s="388"/>
      <c r="G15" s="388"/>
      <c r="H15" s="388"/>
      <c r="I15" s="388"/>
      <c r="J15" s="388"/>
      <c r="K15" s="388"/>
      <c r="L15" s="388"/>
      <c r="M15" s="388"/>
      <c r="N15" s="388"/>
      <c r="O15" s="388"/>
      <c r="P15" s="388"/>
      <c r="Q15" s="388"/>
      <c r="R15" s="388"/>
      <c r="S15" s="388"/>
      <c r="T15" s="388"/>
      <c r="U15" s="388"/>
      <c r="V15" s="388"/>
      <c r="W15" s="388"/>
      <c r="X15" s="388"/>
      <c r="Y15" s="388"/>
      <c r="Z15" s="388"/>
      <c r="AA15" s="388"/>
      <c r="AB15" s="388"/>
      <c r="AC15" s="388"/>
      <c r="AD15" s="388"/>
    </row>
    <row r="16" spans="1:30">
      <c r="A16" s="388"/>
      <c r="B16" s="388"/>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row>
    <row r="17" spans="1:33">
      <c r="A17" s="388"/>
      <c r="B17" s="388"/>
      <c r="C17" s="388"/>
      <c r="D17" s="388"/>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row>
    <row r="18" spans="1:33">
      <c r="A18" s="388"/>
      <c r="B18" s="388"/>
      <c r="C18" s="388"/>
      <c r="D18" s="388"/>
      <c r="E18" s="388"/>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row>
    <row r="19" spans="1:33">
      <c r="A19" s="388"/>
      <c r="B19" s="388"/>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row>
    <row r="20" spans="1:33">
      <c r="A20" s="388"/>
      <c r="B20" s="388"/>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row>
    <row r="21" spans="1:33">
      <c r="A21" s="388"/>
      <c r="B21" s="388"/>
      <c r="C21" s="388"/>
      <c r="D21" s="388"/>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8"/>
      <c r="AC21" s="388"/>
      <c r="AD21" s="388"/>
    </row>
    <row r="22" spans="1:33">
      <c r="A22" s="388"/>
      <c r="B22" s="388"/>
      <c r="C22" s="388"/>
      <c r="D22" s="388"/>
      <c r="E22" s="388"/>
      <c r="F22" s="388"/>
      <c r="G22" s="388"/>
      <c r="H22" s="388"/>
      <c r="I22" s="388"/>
      <c r="J22" s="388"/>
      <c r="K22" s="388"/>
      <c r="L22" s="388"/>
      <c r="M22" s="388"/>
      <c r="N22" s="388"/>
      <c r="O22" s="388"/>
      <c r="P22" s="388"/>
      <c r="Q22" s="388"/>
      <c r="R22" s="388"/>
      <c r="S22" s="388"/>
      <c r="T22" s="388"/>
      <c r="U22" s="388"/>
      <c r="V22" s="388"/>
      <c r="W22" s="388"/>
      <c r="X22" s="388"/>
      <c r="Y22" s="388"/>
      <c r="Z22" s="388"/>
      <c r="AA22" s="388"/>
      <c r="AB22" s="388"/>
      <c r="AC22" s="388"/>
      <c r="AD22" s="388"/>
    </row>
    <row r="23" spans="1:33">
      <c r="A23" s="388"/>
      <c r="B23" s="388"/>
      <c r="C23" s="388"/>
      <c r="D23" s="388"/>
      <c r="E23" s="388"/>
      <c r="F23" s="388"/>
      <c r="G23" s="388"/>
      <c r="H23" s="388"/>
      <c r="I23" s="388"/>
      <c r="J23" s="388"/>
      <c r="K23" s="388"/>
      <c r="L23" s="388"/>
      <c r="M23" s="388"/>
      <c r="N23" s="388"/>
      <c r="O23" s="388"/>
      <c r="P23" s="388"/>
      <c r="Q23" s="388"/>
      <c r="R23" s="388"/>
      <c r="S23" s="388"/>
      <c r="T23" s="388"/>
      <c r="U23" s="388"/>
      <c r="V23" s="388"/>
      <c r="W23" s="388"/>
      <c r="X23" s="388"/>
      <c r="Y23" s="388"/>
      <c r="Z23" s="388"/>
      <c r="AA23" s="388"/>
      <c r="AB23" s="388"/>
      <c r="AC23" s="388"/>
      <c r="AD23" s="388"/>
    </row>
    <row r="24" spans="1:33">
      <c r="A24" t="s">
        <v>170</v>
      </c>
      <c r="B24" s="5"/>
      <c r="C24" s="389">
        <f>'申請書（1号様式）'!V2</f>
        <v>2022</v>
      </c>
      <c r="D24" s="389"/>
      <c r="E24" s="60" t="s">
        <v>1</v>
      </c>
      <c r="F24" s="390">
        <f>'申請書（1号様式）'!Y2</f>
        <v>4</v>
      </c>
      <c r="G24" s="390"/>
      <c r="H24" s="60" t="s">
        <v>28</v>
      </c>
      <c r="I24" s="390">
        <f>'申請書（1号様式）'!AB2</f>
        <v>26</v>
      </c>
      <c r="J24" s="390"/>
      <c r="K24" s="59" t="s">
        <v>3</v>
      </c>
      <c r="S24" s="5"/>
      <c r="AE24" s="59"/>
    </row>
    <row r="28" spans="1:33">
      <c r="O28" t="s">
        <v>171</v>
      </c>
      <c r="Q28" s="387" t="str">
        <f>'申請書（1号様式）'!M6</f>
        <v>東京都新宿区山吹町346-60</v>
      </c>
      <c r="R28" s="387"/>
      <c r="S28" s="387"/>
      <c r="T28" s="387"/>
      <c r="U28" s="387"/>
      <c r="V28" s="387"/>
      <c r="W28" s="387"/>
      <c r="X28" s="387"/>
      <c r="Y28" s="387"/>
      <c r="Z28" s="387"/>
      <c r="AA28" s="387"/>
      <c r="AB28" s="387"/>
      <c r="AC28" s="387"/>
      <c r="AD28" s="387"/>
      <c r="AG28" s="58"/>
    </row>
    <row r="29" spans="1:33">
      <c r="O29" t="s">
        <v>172</v>
      </c>
      <c r="Q29" s="387" t="str">
        <f>'申請書（1号様式）'!M8</f>
        <v>株式会社東京観光財団</v>
      </c>
      <c r="R29" s="387"/>
      <c r="S29" s="387"/>
      <c r="T29" s="387"/>
      <c r="U29" s="387"/>
      <c r="V29" s="387"/>
      <c r="W29" s="387"/>
      <c r="X29" s="387"/>
      <c r="Y29" s="387"/>
      <c r="Z29" s="387"/>
      <c r="AA29" s="387"/>
      <c r="AB29" s="387"/>
      <c r="AC29" s="135" t="s">
        <v>6</v>
      </c>
      <c r="AD29" s="135"/>
    </row>
    <row r="30" spans="1:33">
      <c r="Q30" s="387" t="str">
        <f>'申請書（1号様式）'!M9</f>
        <v>代表取締役　観光　花子</v>
      </c>
      <c r="R30" s="387"/>
      <c r="S30" s="387"/>
      <c r="T30" s="387"/>
      <c r="U30" s="387"/>
      <c r="V30" s="387"/>
      <c r="W30" s="387"/>
      <c r="X30" s="387"/>
      <c r="Y30" s="387"/>
      <c r="Z30" s="387"/>
      <c r="AA30" s="387"/>
      <c r="AB30" s="387"/>
      <c r="AC30" s="135"/>
      <c r="AD30" s="135"/>
    </row>
    <row r="33" spans="3:30" ht="18.75" customHeight="1">
      <c r="C33" s="388" t="s">
        <v>173</v>
      </c>
      <c r="D33" s="388"/>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row>
    <row r="34" spans="3:30">
      <c r="C34" s="388"/>
      <c r="D34" s="388"/>
      <c r="E34" s="388"/>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row>
    <row r="35" spans="3:30">
      <c r="C35" s="388"/>
      <c r="D35" s="388"/>
      <c r="E35" s="388"/>
      <c r="F35" s="388"/>
      <c r="G35" s="388"/>
      <c r="H35" s="388"/>
      <c r="I35" s="388"/>
      <c r="J35" s="388"/>
      <c r="K35" s="388"/>
      <c r="L35" s="388"/>
      <c r="M35" s="388"/>
      <c r="N35" s="388"/>
      <c r="O35" s="388"/>
      <c r="P35" s="388"/>
      <c r="Q35" s="388"/>
      <c r="R35" s="388"/>
      <c r="S35" s="388"/>
      <c r="T35" s="388"/>
      <c r="U35" s="388"/>
      <c r="V35" s="388"/>
      <c r="W35" s="388"/>
      <c r="X35" s="388"/>
      <c r="Y35" s="388"/>
      <c r="Z35" s="388"/>
      <c r="AA35" s="388"/>
      <c r="AB35" s="388"/>
      <c r="AC35" s="388"/>
      <c r="AD35" s="388"/>
    </row>
    <row r="36" spans="3:30">
      <c r="C36" s="388"/>
      <c r="D36" s="388"/>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row>
    <row r="37" spans="3:30">
      <c r="C37" s="388"/>
      <c r="D37" s="388"/>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row>
    <row r="38" spans="3:30">
      <c r="C38" s="388"/>
      <c r="D38" s="388"/>
      <c r="E38" s="388"/>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row>
    <row r="39" spans="3:30">
      <c r="C39" s="388"/>
      <c r="D39" s="388"/>
      <c r="E39" s="388"/>
      <c r="F39" s="388"/>
      <c r="G39" s="388"/>
      <c r="H39" s="388"/>
      <c r="I39" s="388"/>
      <c r="J39" s="388"/>
      <c r="K39" s="388"/>
      <c r="L39" s="388"/>
      <c r="M39" s="388"/>
      <c r="N39" s="388"/>
      <c r="O39" s="388"/>
      <c r="P39" s="388"/>
      <c r="Q39" s="388"/>
      <c r="R39" s="388"/>
      <c r="S39" s="388"/>
      <c r="T39" s="388"/>
      <c r="U39" s="388"/>
      <c r="V39" s="388"/>
      <c r="W39" s="388"/>
      <c r="X39" s="388"/>
      <c r="Y39" s="388"/>
      <c r="Z39" s="388"/>
      <c r="AA39" s="388"/>
      <c r="AB39" s="388"/>
      <c r="AC39" s="388"/>
      <c r="AD39" s="388"/>
    </row>
  </sheetData>
  <sheetProtection algorithmName="SHA-512" hashValue="z413OhC5sUO3t5tSbZL4eCfuDENVr3m0+sJ6HsPCI1S8lzySJR4Zj5s2yTDD0J8f/jLfPXbEVXXiwT94DLDVQw==" saltValue="OOXwZYbJUaiZUMAmVf+dnA==" spinCount="100000" sheet="1" objects="1" scenarios="1"/>
  <mergeCells count="10">
    <mergeCell ref="Q29:AB29"/>
    <mergeCell ref="AC29:AD30"/>
    <mergeCell ref="Q30:AB30"/>
    <mergeCell ref="C33:AD39"/>
    <mergeCell ref="A4:AD4"/>
    <mergeCell ref="A10:AD23"/>
    <mergeCell ref="C24:D24"/>
    <mergeCell ref="F24:G24"/>
    <mergeCell ref="I24:J24"/>
    <mergeCell ref="Q28:AD28"/>
  </mergeCells>
  <phoneticPr fontId="3"/>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AED2E-7B37-40B1-B0DE-510F3F8AFE2A}">
  <sheetPr>
    <tabColor theme="9" tint="-0.249977111117893"/>
  </sheetPr>
  <dimension ref="A1:AD32"/>
  <sheetViews>
    <sheetView showZeros="0" view="pageBreakPreview" topLeftCell="A13" zoomScaleNormal="100" zoomScaleSheetLayoutView="100" workbookViewId="0">
      <selection activeCell="T3" sqref="T3"/>
    </sheetView>
  </sheetViews>
  <sheetFormatPr defaultRowHeight="18.75"/>
  <cols>
    <col min="1" max="30" width="2.625" customWidth="1"/>
  </cols>
  <sheetData>
    <row r="1" spans="1:30">
      <c r="A1" t="s">
        <v>174</v>
      </c>
    </row>
    <row r="4" spans="1:30">
      <c r="A4" s="136" t="s">
        <v>175</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row>
    <row r="5" spans="1:30">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c r="A7" t="s">
        <v>168</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row>
    <row r="8" spans="1:30">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row>
    <row r="10" spans="1:30">
      <c r="A10" s="137" t="s">
        <v>176</v>
      </c>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row>
    <row r="11" spans="1:30">
      <c r="A11" s="137"/>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row>
    <row r="12" spans="1:30">
      <c r="A12" s="69"/>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row>
    <row r="13" spans="1:30" ht="18.75" customHeight="1">
      <c r="A13" s="137" t="s">
        <v>177</v>
      </c>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row>
    <row r="14" spans="1:30">
      <c r="A14" s="137"/>
      <c r="B14" s="137"/>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row>
    <row r="15" spans="1:30">
      <c r="A15" s="137"/>
      <c r="B15" s="137"/>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row>
    <row r="16" spans="1:30">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row>
    <row r="17" spans="1:30">
      <c r="A17" s="137" t="s">
        <v>178</v>
      </c>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row>
    <row r="18" spans="1:30">
      <c r="A18" s="137"/>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row>
    <row r="20" spans="1:30">
      <c r="A20" s="137" t="s">
        <v>179</v>
      </c>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row>
    <row r="21" spans="1:30">
      <c r="A21" s="137"/>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row>
    <row r="22" spans="1:30">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row>
    <row r="23" spans="1:30">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row>
    <row r="24" spans="1:30">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row>
    <row r="26" spans="1:30">
      <c r="A26" t="s">
        <v>170</v>
      </c>
      <c r="C26" s="389">
        <f>'申請書（1号様式）'!V2</f>
        <v>2022</v>
      </c>
      <c r="D26" s="389"/>
      <c r="E26" s="60" t="s">
        <v>1</v>
      </c>
      <c r="F26" s="390">
        <f>'申請書（1号様式）'!Y2</f>
        <v>4</v>
      </c>
      <c r="G26" s="390"/>
      <c r="H26" s="60" t="s">
        <v>28</v>
      </c>
      <c r="I26" s="390">
        <f>'申請書（1号様式）'!AB2</f>
        <v>26</v>
      </c>
      <c r="J26" s="390"/>
      <c r="K26" s="59" t="s">
        <v>3</v>
      </c>
    </row>
    <row r="30" spans="1:30">
      <c r="O30" t="s">
        <v>171</v>
      </c>
      <c r="Q30" s="387" t="str">
        <f>'申請書（1号様式）'!M6</f>
        <v>東京都新宿区山吹町346-60</v>
      </c>
      <c r="R30" s="387"/>
      <c r="S30" s="387"/>
      <c r="T30" s="387"/>
      <c r="U30" s="387"/>
      <c r="V30" s="387"/>
      <c r="W30" s="387"/>
      <c r="X30" s="387"/>
      <c r="Y30" s="387"/>
      <c r="Z30" s="387"/>
      <c r="AA30" s="387"/>
      <c r="AB30" s="387"/>
      <c r="AC30" s="387"/>
      <c r="AD30" s="387"/>
    </row>
    <row r="31" spans="1:30">
      <c r="O31" t="s">
        <v>172</v>
      </c>
      <c r="Q31" s="387" t="str">
        <f>'申請書（1号様式）'!M8</f>
        <v>株式会社東京観光財団</v>
      </c>
      <c r="R31" s="387"/>
      <c r="S31" s="387"/>
      <c r="T31" s="387"/>
      <c r="U31" s="387"/>
      <c r="V31" s="387"/>
      <c r="W31" s="387"/>
      <c r="X31" s="387"/>
      <c r="Y31" s="387"/>
      <c r="Z31" s="387"/>
      <c r="AA31" s="387"/>
      <c r="AB31" s="387"/>
      <c r="AC31" s="135" t="s">
        <v>6</v>
      </c>
      <c r="AD31" s="135"/>
    </row>
    <row r="32" spans="1:30">
      <c r="Q32" s="387" t="str">
        <f>'申請書（1号様式）'!M9</f>
        <v>代表取締役　観光　花子</v>
      </c>
      <c r="R32" s="387"/>
      <c r="S32" s="387"/>
      <c r="T32" s="387"/>
      <c r="U32" s="387"/>
      <c r="V32" s="387"/>
      <c r="W32" s="387"/>
      <c r="X32" s="387"/>
      <c r="Y32" s="387"/>
      <c r="Z32" s="387"/>
      <c r="AA32" s="387"/>
      <c r="AB32" s="387"/>
      <c r="AC32" s="135"/>
      <c r="AD32" s="135"/>
    </row>
  </sheetData>
  <sheetProtection algorithmName="SHA-512" hashValue="BVgKU5Vasm0FxpeVlRzSjgNhbtc0nSZGxSzIN5Y+eP5GXxxUYamsH0c+tDVxBrGcIxH4ZxBhRYIJsGJEnb1+JQ==" saltValue="2YO6AkBDZsj84HSJ9kwldQ==" spinCount="100000" sheet="1" objects="1" scenarios="1"/>
  <mergeCells count="12">
    <mergeCell ref="Q30:AD30"/>
    <mergeCell ref="Q31:AB31"/>
    <mergeCell ref="AC31:AD32"/>
    <mergeCell ref="Q32:AB32"/>
    <mergeCell ref="A4:AD4"/>
    <mergeCell ref="A10:AD11"/>
    <mergeCell ref="A13:AD15"/>
    <mergeCell ref="A17:AD18"/>
    <mergeCell ref="A20:AD21"/>
    <mergeCell ref="C26:D26"/>
    <mergeCell ref="F26:G26"/>
    <mergeCell ref="I26:J26"/>
  </mergeCells>
  <phoneticPr fontId="3"/>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53FC4-C4A6-4E86-8B0A-72A0F11B6918}">
  <sheetPr>
    <tabColor rgb="FFFFC000"/>
  </sheetPr>
  <dimension ref="A1:AD41"/>
  <sheetViews>
    <sheetView showZeros="0" tabSelected="1" view="pageBreakPreview" topLeftCell="A10" zoomScaleNormal="100" zoomScaleSheetLayoutView="100" workbookViewId="0">
      <selection activeCell="AI17" sqref="AI17"/>
    </sheetView>
  </sheetViews>
  <sheetFormatPr defaultRowHeight="18.75"/>
  <cols>
    <col min="1" max="30" width="2.625" customWidth="1"/>
  </cols>
  <sheetData>
    <row r="1" spans="1:30">
      <c r="A1" t="s">
        <v>223</v>
      </c>
    </row>
    <row r="2" spans="1:30">
      <c r="V2" s="133">
        <v>2022</v>
      </c>
      <c r="W2" s="133"/>
      <c r="X2" t="s">
        <v>1</v>
      </c>
      <c r="Y2" s="134">
        <v>8</v>
      </c>
      <c r="Z2" s="134"/>
      <c r="AA2" t="s">
        <v>2</v>
      </c>
      <c r="AB2" s="134">
        <v>1</v>
      </c>
      <c r="AC2" s="134"/>
      <c r="AD2" t="s">
        <v>3</v>
      </c>
    </row>
    <row r="3" spans="1:30">
      <c r="A3" t="s">
        <v>4</v>
      </c>
    </row>
    <row r="5" spans="1:30">
      <c r="M5" t="s">
        <v>236</v>
      </c>
    </row>
    <row r="6" spans="1:30">
      <c r="M6" s="391" t="str">
        <f>'申請書（1号様式）'!$M$6</f>
        <v>東京都新宿区山吹町346-60</v>
      </c>
      <c r="N6" s="391"/>
      <c r="O6" s="391"/>
      <c r="P6" s="391"/>
      <c r="Q6" s="391"/>
      <c r="R6" s="391"/>
      <c r="S6" s="391"/>
      <c r="T6" s="391"/>
      <c r="U6" s="391"/>
      <c r="V6" s="391"/>
      <c r="W6" s="391"/>
      <c r="X6" s="391"/>
      <c r="Y6" s="391"/>
      <c r="Z6" s="391"/>
      <c r="AA6" s="391"/>
      <c r="AB6" s="391"/>
      <c r="AC6" s="391"/>
      <c r="AD6" s="391"/>
    </row>
    <row r="7" spans="1:30">
      <c r="M7" t="s">
        <v>5</v>
      </c>
    </row>
    <row r="8" spans="1:30">
      <c r="M8" s="391" t="str">
        <f>'申請書（1号様式）'!M8</f>
        <v>株式会社東京観光財団</v>
      </c>
      <c r="N8" s="391"/>
      <c r="O8" s="391"/>
      <c r="P8" s="391"/>
      <c r="Q8" s="391"/>
      <c r="R8" s="391"/>
      <c r="S8" s="391"/>
      <c r="T8" s="391"/>
      <c r="U8" s="391"/>
      <c r="V8" s="391"/>
      <c r="W8" s="391"/>
      <c r="X8" s="391"/>
      <c r="Y8" s="391"/>
      <c r="Z8" s="391"/>
      <c r="AA8" s="391"/>
      <c r="AB8" s="391"/>
      <c r="AC8" s="135" t="s">
        <v>6</v>
      </c>
      <c r="AD8" s="135"/>
    </row>
    <row r="9" spans="1:30">
      <c r="M9" s="391" t="str">
        <f>'申請書（1号様式）'!M9</f>
        <v>代表取締役　観光　花子</v>
      </c>
      <c r="N9" s="391"/>
      <c r="O9" s="391"/>
      <c r="P9" s="391"/>
      <c r="Q9" s="391"/>
      <c r="R9" s="391"/>
      <c r="S9" s="391"/>
      <c r="T9" s="391"/>
      <c r="U9" s="391"/>
      <c r="V9" s="391"/>
      <c r="W9" s="391"/>
      <c r="X9" s="391"/>
      <c r="Y9" s="391"/>
      <c r="Z9" s="391"/>
      <c r="AA9" s="391"/>
      <c r="AB9" s="391"/>
      <c r="AC9" s="135"/>
      <c r="AD9" s="135"/>
    </row>
    <row r="10" spans="1:30">
      <c r="M10" t="s">
        <v>7</v>
      </c>
    </row>
    <row r="11" spans="1:30">
      <c r="M11" s="391" t="str">
        <f>'申請書（1号様式）'!$M$11</f>
        <v>東京都新宿区西新宿2-8-100</v>
      </c>
      <c r="N11" s="391"/>
      <c r="O11" s="391"/>
      <c r="P11" s="391"/>
      <c r="Q11" s="391"/>
      <c r="R11" s="391"/>
      <c r="S11" s="391"/>
      <c r="T11" s="391"/>
      <c r="U11" s="391"/>
      <c r="V11" s="391"/>
      <c r="W11" s="391"/>
      <c r="X11" s="391"/>
      <c r="Y11" s="391"/>
      <c r="Z11" s="391"/>
      <c r="AA11" s="391"/>
      <c r="AB11" s="391"/>
      <c r="AC11" s="391"/>
      <c r="AD11" s="391"/>
    </row>
    <row r="12" spans="1:30">
      <c r="M12" t="s">
        <v>8</v>
      </c>
    </row>
    <row r="13" spans="1:30">
      <c r="M13" s="391" t="str">
        <f>'申請書（1号様式）'!$M$13</f>
        <v>東京観光ホテル(本館)</v>
      </c>
      <c r="N13" s="391"/>
      <c r="O13" s="391"/>
      <c r="P13" s="391"/>
      <c r="Q13" s="391"/>
      <c r="R13" s="391"/>
      <c r="S13" s="391"/>
      <c r="T13" s="391"/>
      <c r="U13" s="391"/>
      <c r="V13" s="391"/>
      <c r="W13" s="391"/>
      <c r="X13" s="391"/>
      <c r="Y13" s="391"/>
      <c r="Z13" s="391"/>
      <c r="AA13" s="391"/>
      <c r="AB13" s="391"/>
      <c r="AC13" s="391"/>
      <c r="AD13" s="391"/>
    </row>
    <row r="14" spans="1:30">
      <c r="O14" s="1"/>
      <c r="P14" s="1"/>
      <c r="Q14" s="1"/>
      <c r="R14" s="1"/>
      <c r="S14" s="1"/>
      <c r="T14" s="1"/>
      <c r="U14" s="1"/>
      <c r="V14" s="1"/>
      <c r="W14" s="1"/>
      <c r="X14" s="1"/>
      <c r="Y14" s="1"/>
      <c r="Z14" s="1"/>
      <c r="AA14" s="1"/>
      <c r="AB14" s="1"/>
      <c r="AC14" s="1"/>
      <c r="AD14" s="1"/>
    </row>
    <row r="15" spans="1:30">
      <c r="A15" s="136" t="s">
        <v>182</v>
      </c>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row>
    <row r="16" spans="1:30">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row>
    <row r="17" spans="1:30" ht="26.25" customHeight="1">
      <c r="A17" s="394" t="s">
        <v>286</v>
      </c>
      <c r="B17" s="394"/>
      <c r="C17" s="394"/>
      <c r="D17" s="394"/>
      <c r="E17" s="394"/>
      <c r="F17" s="394"/>
      <c r="G17" s="394"/>
      <c r="H17" s="394"/>
      <c r="I17" s="394"/>
      <c r="J17" s="394"/>
      <c r="K17" s="394"/>
      <c r="L17" s="394"/>
      <c r="M17" s="394"/>
      <c r="N17" s="394"/>
      <c r="O17" s="394"/>
      <c r="P17" s="394"/>
      <c r="Q17" s="394"/>
      <c r="R17" s="394"/>
      <c r="S17" s="394"/>
      <c r="T17" s="394"/>
      <c r="U17" s="394"/>
      <c r="V17" s="394"/>
      <c r="W17" s="394"/>
      <c r="X17" s="394"/>
      <c r="Y17" s="394"/>
      <c r="Z17" s="394"/>
      <c r="AA17" s="394"/>
      <c r="AB17" s="394"/>
      <c r="AC17" s="394"/>
      <c r="AD17" s="394"/>
    </row>
    <row r="18" spans="1:30" ht="28.5" customHeight="1">
      <c r="A18" s="394"/>
      <c r="B18" s="394"/>
      <c r="C18" s="394"/>
      <c r="D18" s="394"/>
      <c r="E18" s="394"/>
      <c r="F18" s="394"/>
      <c r="G18" s="394"/>
      <c r="H18" s="394"/>
      <c r="I18" s="394"/>
      <c r="J18" s="394"/>
      <c r="K18" s="394"/>
      <c r="L18" s="394"/>
      <c r="M18" s="394"/>
      <c r="N18" s="394"/>
      <c r="O18" s="394"/>
      <c r="P18" s="394"/>
      <c r="Q18" s="394"/>
      <c r="R18" s="394"/>
      <c r="S18" s="394"/>
      <c r="T18" s="394"/>
      <c r="U18" s="394"/>
      <c r="V18" s="394"/>
      <c r="W18" s="394"/>
      <c r="X18" s="394"/>
      <c r="Y18" s="394"/>
      <c r="Z18" s="394"/>
      <c r="AA18" s="394"/>
      <c r="AB18" s="394"/>
      <c r="AC18" s="394"/>
      <c r="AD18" s="394"/>
    </row>
    <row r="19" spans="1:30">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row>
    <row r="20" spans="1:30">
      <c r="A20" s="136" t="s">
        <v>11</v>
      </c>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row>
    <row r="22" spans="1:30">
      <c r="A22" t="s">
        <v>183</v>
      </c>
    </row>
    <row r="23" spans="1:30">
      <c r="A23" t="s">
        <v>184</v>
      </c>
    </row>
    <row r="25" spans="1:30">
      <c r="A25" t="s">
        <v>185</v>
      </c>
    </row>
    <row r="26" spans="1:30">
      <c r="A26" t="s">
        <v>184</v>
      </c>
    </row>
    <row r="28" spans="1:30">
      <c r="A28" t="s">
        <v>186</v>
      </c>
    </row>
    <row r="29" spans="1:30">
      <c r="A29" s="76"/>
      <c r="B29" s="392" t="s">
        <v>266</v>
      </c>
      <c r="C29" s="393"/>
      <c r="D29" s="393"/>
      <c r="E29" s="393"/>
      <c r="F29" s="393"/>
      <c r="G29" s="393"/>
      <c r="H29" s="393"/>
      <c r="I29" s="393"/>
      <c r="J29" s="393"/>
      <c r="K29" s="393"/>
      <c r="L29" s="393"/>
      <c r="M29" s="393"/>
      <c r="N29" s="393"/>
      <c r="O29" s="393"/>
      <c r="P29" s="393"/>
      <c r="Q29" s="393"/>
      <c r="R29" s="393"/>
      <c r="S29" s="393"/>
      <c r="T29" s="393"/>
      <c r="U29" s="393"/>
      <c r="V29" s="393"/>
      <c r="W29" s="393"/>
      <c r="X29" s="393"/>
      <c r="Y29" s="393"/>
      <c r="Z29" s="393"/>
      <c r="AA29" s="393"/>
      <c r="AB29" s="393"/>
      <c r="AC29" s="393"/>
      <c r="AD29" s="393"/>
    </row>
    <row r="30" spans="1:30">
      <c r="A30" s="76"/>
      <c r="B30" s="393"/>
      <c r="C30" s="393"/>
      <c r="D30" s="393"/>
      <c r="E30" s="393"/>
      <c r="F30" s="393"/>
      <c r="G30" s="393"/>
      <c r="H30" s="393"/>
      <c r="I30" s="393"/>
      <c r="J30" s="393"/>
      <c r="K30" s="393"/>
      <c r="L30" s="393"/>
      <c r="M30" s="393"/>
      <c r="N30" s="393"/>
      <c r="O30" s="393"/>
      <c r="P30" s="393"/>
      <c r="Q30" s="393"/>
      <c r="R30" s="393"/>
      <c r="S30" s="393"/>
      <c r="T30" s="393"/>
      <c r="U30" s="393"/>
      <c r="V30" s="393"/>
      <c r="W30" s="393"/>
      <c r="X30" s="393"/>
      <c r="Y30" s="393"/>
      <c r="Z30" s="393"/>
      <c r="AA30" s="393"/>
      <c r="AB30" s="393"/>
      <c r="AC30" s="393"/>
      <c r="AD30" s="393"/>
    </row>
    <row r="31" spans="1:30">
      <c r="A31" t="s">
        <v>187</v>
      </c>
    </row>
    <row r="32" spans="1:30">
      <c r="A32" t="s">
        <v>188</v>
      </c>
    </row>
    <row r="33" spans="1:30">
      <c r="A33" t="s">
        <v>189</v>
      </c>
    </row>
    <row r="34" spans="1:30">
      <c r="Q34" t="s">
        <v>16</v>
      </c>
    </row>
    <row r="35" spans="1:30">
      <c r="Q35" t="s">
        <v>17</v>
      </c>
      <c r="U35" s="391" t="str">
        <f>'申請書（1号様式）'!U33</f>
        <v>株式会社東京観光財団</v>
      </c>
      <c r="V35" s="391"/>
      <c r="W35" s="391"/>
      <c r="X35" s="391"/>
      <c r="Y35" s="391"/>
      <c r="Z35" s="391"/>
      <c r="AA35" s="391"/>
      <c r="AB35" s="391"/>
      <c r="AC35" s="391"/>
      <c r="AD35" s="391"/>
    </row>
    <row r="36" spans="1:30">
      <c r="Q36" t="s">
        <v>18</v>
      </c>
      <c r="U36" s="391" t="str">
        <f>'申請書（1号様式）'!U34</f>
        <v>資産整備部</v>
      </c>
      <c r="V36" s="391"/>
      <c r="W36" s="391"/>
      <c r="X36" s="391"/>
      <c r="Y36" s="391"/>
      <c r="Z36" s="391"/>
      <c r="AA36" s="391"/>
      <c r="AB36" s="391"/>
      <c r="AC36" s="391"/>
      <c r="AD36" s="391"/>
    </row>
    <row r="37" spans="1:30">
      <c r="Q37" t="s">
        <v>19</v>
      </c>
      <c r="U37" s="391" t="str">
        <f>'申請書（1号様式）'!U35</f>
        <v>東京都新宿区山吹町346-60-100階</v>
      </c>
      <c r="V37" s="391"/>
      <c r="W37" s="391"/>
      <c r="X37" s="391"/>
      <c r="Y37" s="391"/>
      <c r="Z37" s="391"/>
      <c r="AA37" s="391"/>
      <c r="AB37" s="391"/>
      <c r="AC37" s="391"/>
      <c r="AD37" s="391"/>
    </row>
    <row r="38" spans="1:30">
      <c r="Q38" t="s">
        <v>20</v>
      </c>
      <c r="U38" s="391" t="str">
        <f>'申請書（1号様式）'!U36</f>
        <v>03-5579-8463</v>
      </c>
      <c r="V38" s="391"/>
      <c r="W38" s="391"/>
      <c r="X38" s="391"/>
      <c r="Y38" s="391"/>
      <c r="Z38" s="391"/>
      <c r="AA38" s="391"/>
      <c r="AB38" s="391"/>
      <c r="AC38" s="391"/>
      <c r="AD38" s="391"/>
    </row>
    <row r="39" spans="1:30">
      <c r="Q39" t="s">
        <v>21</v>
      </c>
      <c r="U39" s="391" t="str">
        <f>'申請書（1号様式）'!U37</f>
        <v>03-5579-8785</v>
      </c>
      <c r="V39" s="391"/>
      <c r="W39" s="391"/>
      <c r="X39" s="391"/>
      <c r="Y39" s="391"/>
      <c r="Z39" s="391"/>
      <c r="AA39" s="391"/>
      <c r="AB39" s="391"/>
      <c r="AC39" s="391"/>
      <c r="AD39" s="391"/>
    </row>
    <row r="40" spans="1:30">
      <c r="Q40" t="s">
        <v>22</v>
      </c>
      <c r="U40" s="391" t="str">
        <f>'申請書（1号様式）'!U38</f>
        <v>財団　太郎</v>
      </c>
      <c r="V40" s="391"/>
      <c r="W40" s="391"/>
      <c r="X40" s="391"/>
      <c r="Y40" s="391"/>
      <c r="Z40" s="391"/>
      <c r="AA40" s="391"/>
      <c r="AB40" s="391"/>
      <c r="AC40" s="391"/>
      <c r="AD40" s="391"/>
    </row>
    <row r="41" spans="1:30">
      <c r="Q41" t="s">
        <v>23</v>
      </c>
      <c r="U41" s="391" t="str">
        <f>'申請書（1号様式）'!U39</f>
        <v>shisanseibi@tcvb.co.jp</v>
      </c>
      <c r="V41" s="391"/>
      <c r="W41" s="391"/>
      <c r="X41" s="391"/>
      <c r="Y41" s="391"/>
      <c r="Z41" s="391"/>
      <c r="AA41" s="391"/>
      <c r="AB41" s="391"/>
      <c r="AC41" s="391"/>
      <c r="AD41" s="391"/>
    </row>
  </sheetData>
  <sheetProtection algorithmName="SHA-512" hashValue="xV690nOOdOmtD6ag0DoDfA1et1uIO5zrzz8GA7YUrGh58Cdh8mD/S40kkmAj5orM4SzKQSFdNq4abz1t2c8NiA==" saltValue="/qhG6bfPNV+uzWBT0GaTXA==" spinCount="100000" sheet="1" formatCells="0"/>
  <mergeCells count="20">
    <mergeCell ref="A17:AD18"/>
    <mergeCell ref="A20:AD20"/>
    <mergeCell ref="AB2:AC2"/>
    <mergeCell ref="M6:AD6"/>
    <mergeCell ref="M8:AB8"/>
    <mergeCell ref="AC8:AD9"/>
    <mergeCell ref="M9:AB9"/>
    <mergeCell ref="V2:W2"/>
    <mergeCell ref="Y2:Z2"/>
    <mergeCell ref="M11:AD11"/>
    <mergeCell ref="M13:AD13"/>
    <mergeCell ref="A15:AD15"/>
    <mergeCell ref="U40:AD40"/>
    <mergeCell ref="U41:AD41"/>
    <mergeCell ref="B29:AD30"/>
    <mergeCell ref="U35:AD35"/>
    <mergeCell ref="U36:AD36"/>
    <mergeCell ref="U37:AD37"/>
    <mergeCell ref="U38:AD38"/>
    <mergeCell ref="U39:AD39"/>
  </mergeCells>
  <phoneticPr fontId="3"/>
  <pageMargins left="0.7" right="0.7" top="0.75" bottom="0.75" header="0.3" footer="0.3"/>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8F1E13CE934044EA16380BF99AFF0CA" ma:contentTypeVersion="2" ma:contentTypeDescription="新しいドキュメントを作成します。" ma:contentTypeScope="" ma:versionID="c32814ae9e449b16cd55bb686e85de12">
  <xsd:schema xmlns:xsd="http://www.w3.org/2001/XMLSchema" xmlns:xs="http://www.w3.org/2001/XMLSchema" xmlns:p="http://schemas.microsoft.com/office/2006/metadata/properties" xmlns:ns2="7fcec496-2167-4f49-9e6d-382d822243cf" targetNamespace="http://schemas.microsoft.com/office/2006/metadata/properties" ma:root="true" ma:fieldsID="ba0fa32b5d001174d16f6812a41f8da2" ns2:_="">
    <xsd:import namespace="7fcec496-2167-4f49-9e6d-382d822243c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cec496-2167-4f49-9e6d-382d822243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D4CCA0-959C-49AC-9EC9-0657D64826B8}">
  <ds:schemaRefs>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purl.org/dc/dcmitype/"/>
    <ds:schemaRef ds:uri="7fcec496-2167-4f49-9e6d-382d822243cf"/>
    <ds:schemaRef ds:uri="http://purl.org/dc/elements/1.1/"/>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4EC6BE7-AFDF-4B10-837F-B0E60643EE37}">
  <ds:schemaRefs>
    <ds:schemaRef ds:uri="http://schemas.microsoft.com/sharepoint/v3/contenttype/forms"/>
  </ds:schemaRefs>
</ds:datastoreItem>
</file>

<file path=customXml/itemProps3.xml><?xml version="1.0" encoding="utf-8"?>
<ds:datastoreItem xmlns:ds="http://schemas.openxmlformats.org/officeDocument/2006/customXml" ds:itemID="{13BA9C7B-B335-45D8-8871-9A09B460A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cec496-2167-4f49-9e6d-382d822243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申請書（1号様式）</vt:lpstr>
      <vt:lpstr>補助事業計画書（1号様式　別紙1-1</vt:lpstr>
      <vt:lpstr>補助事業計画書（1号様式　別紙1-2）</vt:lpstr>
      <vt:lpstr>補助事業計画書（その２）※移動等円滑化経路 </vt:lpstr>
      <vt:lpstr>補助事業計画書（その２）※宿泊者特定経路</vt:lpstr>
      <vt:lpstr>補助事業計画書（その３）※必要に応じて</vt:lpstr>
      <vt:lpstr>誓約書（2号様式）</vt:lpstr>
      <vt:lpstr>同意書（３号様式）</vt:lpstr>
      <vt:lpstr>補助事業変更・中止申請書（５号様式）</vt:lpstr>
      <vt:lpstr>補助事業変更計画書（５号様式　別紙１-１）</vt:lpstr>
      <vt:lpstr>補助事業計画書（５号様式　別紙１-２）</vt:lpstr>
      <vt:lpstr>実績報告書（８号様式）</vt:lpstr>
      <vt:lpstr>実績報告書（８号様式　別紙１-１）</vt:lpstr>
      <vt:lpstr>実績報告書（施設・客室整備・備品購入用）（８号式別紙１-２）</vt:lpstr>
      <vt:lpstr>'実績報告書（８号様式　別紙１-１）'!Print_Area</vt:lpstr>
      <vt:lpstr>'実績報告書（８号様式）'!Print_Area</vt:lpstr>
      <vt:lpstr>'実績報告書（施設・客室整備・備品購入用）（８号式別紙１-２）'!Print_Area</vt:lpstr>
      <vt:lpstr>'申請書（1号様式）'!Print_Area</vt:lpstr>
      <vt:lpstr>'誓約書（2号様式）'!Print_Area</vt:lpstr>
      <vt:lpstr>'同意書（３号様式）'!Print_Area</vt:lpstr>
      <vt:lpstr>'補助事業計画書（1号様式　別紙1-1'!Print_Area</vt:lpstr>
      <vt:lpstr>'補助事業計画書（1号様式　別紙1-2）'!Print_Area</vt:lpstr>
      <vt:lpstr>'補助事業計画書（５号様式　別紙１-２）'!Print_Area</vt:lpstr>
      <vt:lpstr>'補助事業計画書（その２）※移動等円滑化経路 '!Print_Area</vt:lpstr>
      <vt:lpstr>'補助事業計画書（その２）※宿泊者特定経路'!Print_Area</vt:lpstr>
      <vt:lpstr>'補助事業計画書（その３）※必要に応じて'!Print_Area</vt:lpstr>
      <vt:lpstr>'補助事業変更・中止申請書（５号様式）'!Print_Area</vt:lpstr>
      <vt:lpstr>'補助事業変更計画書（５号様式　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tcvb200</dc:creator>
  <cp:keywords/>
  <dc:description/>
  <cp:lastModifiedBy>飯野 瑞希</cp:lastModifiedBy>
  <cp:revision/>
  <cp:lastPrinted>2021-04-16T03:28:31Z</cp:lastPrinted>
  <dcterms:created xsi:type="dcterms:W3CDTF">2020-06-09T04:10:39Z</dcterms:created>
  <dcterms:modified xsi:type="dcterms:W3CDTF">2022-05-16T09:37:08Z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0x010100B8F1E13CE934044EA16380BF99AFF0CA</vt:lpwstr>
  </property>
</Properties>
</file>